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<sst xmlns="http://schemas.openxmlformats.org/spreadsheetml/2006/main" count="120" uniqueCount="74">
  <si>
    <t>Related</t>
  </si>
  <si>
    <t>Supplies</t>
  </si>
  <si>
    <t>Total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</si>
  <si>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</si>
  <si>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</si>
  <si>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</si>
  <si>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</si>
  <si>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</si>
  <si>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</si>
  <si>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</si>
  <si>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</si>
  <si>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</si>
  <si>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</si>
  <si>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</si>
  <si>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</si>
  <si>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</si>
  <si>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</si>
  <si>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</si>
  <si>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</si>
  <si>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</si>
  <si>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</si>
  <si>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</si>
  <si>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</si>
  <si>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</si>
  <si>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</si>
  <si>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</si>
  <si>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</si>
  <si>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</si>
  <si>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</si>
  <si>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</si>
  <si>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</si>
  <si>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</si>
  <si>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</si>
  <si>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</si>
  <si>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</si>
  <si>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</si>
  <si>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</si>
  <si>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</si>
  <si>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</si>
  <si>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</si>
  <si>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</si>
  <si>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</si>
  <si>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</si>
  <si>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Finance and administrative services</t>
  </si>
  <si>
    <t xml:space="preserve">   Institutional advancement</t>
  </si>
  <si>
    <t xml:space="preserve">   Motor pool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</si>
  <si>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</si>
  <si>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</si>
  <si>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</si>
  <si>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</si>
  <si>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</si>
  <si>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</si>
  <si>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</si>
  <si>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</si>
  <si>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</si>
  <si>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</si>
  <si>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</si>
  <si>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</si>
  <si>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</si>
  <si>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</si>
  <si>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</si>
  <si>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</si>
  <si>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   Allocation from System</t>
  </si>
  <si>
    <t xml:space="preserve">    Arts, english, and humanities</t>
  </si>
  <si>
    <t xml:space="preserve">   Registrar</t>
  </si>
  <si>
    <t xml:space="preserve">   Alterations and repairs</t>
  </si>
  <si>
    <t xml:space="preserve">   Computing services</t>
  </si>
  <si>
    <t xml:space="preserve"> Nonmandatory transfers--</t>
  </si>
  <si>
    <t xml:space="preserve">   Other</t>
  </si>
  <si>
    <t xml:space="preserve">   LSU Alexandria online</t>
  </si>
  <si>
    <t>For the year ended June 30, 2017</t>
  </si>
  <si>
    <t>Salaries &amp;</t>
  </si>
  <si>
    <t xml:space="preserve">    Educational technology</t>
  </si>
  <si>
    <t xml:space="preserve">   Risk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</si>
</sst>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Bodoni MT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44" fillId="0" borderId="0" xfId="45" applyNumberFormat="1" applyFont="1" applyAlignment="1" applyProtection="1">
      <alignment vertical="center"/>
      <protection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6" applyNumberFormat="1" applyFont="1" applyFill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2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165" fontId="6" fillId="0" borderId="0" xfId="46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15" xfId="46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7109375" style="3" customWidth="1"/>
    <col min="2" max="2" width="0.9921875" style="3" customWidth="1"/>
    <col min="3" max="3" width="14.7109375" style="3" customWidth="1"/>
    <col min="4" max="4" width="1.7109375" style="3" customWidth="1"/>
    <col min="5" max="5" width="14.7109375" style="3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3" customWidth="1"/>
  </cols>
  <sheetData>
    <row r="1" spans="1:6" ht="12.75">
      <c r="A1" s="1"/>
      <c r="B1" s="2"/>
      <c r="C1" s="2"/>
      <c r="D1" s="2"/>
      <c r="E1" s="2"/>
      <c r="F1" s="2"/>
    </row>
    <row r="2" spans="1:13" ht="10.5" customHeight="1">
      <c r="A2" s="1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ht="16.5">
      <c r="A3" s="31"/>
      <c r="B3" s="5"/>
      <c r="C3" s="30" t="s">
        <v>57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8.25" customHeight="1">
      <c r="A4" s="31"/>
      <c r="B4" s="6"/>
      <c r="C4" s="30"/>
      <c r="D4" s="30"/>
      <c r="E4" s="30"/>
      <c r="F4" s="30"/>
      <c r="G4" s="7"/>
      <c r="H4" s="7"/>
      <c r="I4" s="7"/>
      <c r="J4" s="7"/>
      <c r="K4" s="7"/>
      <c r="L4" s="7"/>
      <c r="M4" s="7"/>
    </row>
    <row r="5" spans="1:13" ht="16.5">
      <c r="A5" s="31"/>
      <c r="B5" s="5"/>
      <c r="C5" s="30" t="s">
        <v>58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6.5">
      <c r="A6" s="31"/>
      <c r="B6" s="5"/>
      <c r="C6" s="30" t="s">
        <v>70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0.5" customHeight="1">
      <c r="A7" s="31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</row>
    <row r="8" spans="1:6" ht="12.75">
      <c r="A8" s="1"/>
      <c r="B8" s="8"/>
      <c r="C8" s="8"/>
      <c r="D8" s="8"/>
      <c r="E8" s="8"/>
      <c r="F8" s="8"/>
    </row>
    <row r="10" spans="1:13" ht="13.5">
      <c r="A10" s="9"/>
      <c r="B10" s="9"/>
      <c r="C10" s="10"/>
      <c r="D10" s="10"/>
      <c r="E10" s="10" t="s">
        <v>71</v>
      </c>
      <c r="F10" s="10"/>
      <c r="G10" s="10" t="s">
        <v>0</v>
      </c>
      <c r="H10" s="10"/>
      <c r="I10" s="10"/>
      <c r="J10" s="10"/>
      <c r="K10" s="10" t="s">
        <v>1</v>
      </c>
      <c r="L10" s="10"/>
      <c r="M10" s="10"/>
    </row>
    <row r="11" spans="1:13" ht="13.5">
      <c r="A11" s="9"/>
      <c r="B11" s="9"/>
      <c r="C11" s="11" t="s">
        <v>2</v>
      </c>
      <c r="D11" s="9"/>
      <c r="E11" s="11" t="s">
        <v>3</v>
      </c>
      <c r="F11" s="9"/>
      <c r="G11" s="11" t="s">
        <v>4</v>
      </c>
      <c r="H11" s="9"/>
      <c r="I11" s="11" t="s">
        <v>5</v>
      </c>
      <c r="J11" s="9"/>
      <c r="K11" s="11" t="s">
        <v>6</v>
      </c>
      <c r="L11" s="9"/>
      <c r="M11" s="11" t="s">
        <v>7</v>
      </c>
    </row>
    <row r="12" spans="1:13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3" customFormat="1" ht="12" customHeight="1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ht="12" customHeight="1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ht="12" customHeight="1">
      <c r="A16" s="12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 ht="12" customHeight="1">
      <c r="A17" s="12" t="s">
        <v>63</v>
      </c>
      <c r="B17" s="12"/>
      <c r="C17" s="14">
        <f>SUM(E17:M17)</f>
        <v>1641537</v>
      </c>
      <c r="D17" s="14"/>
      <c r="E17" s="15">
        <v>1085439</v>
      </c>
      <c r="F17" s="14"/>
      <c r="G17" s="15">
        <v>529584</v>
      </c>
      <c r="H17" s="14"/>
      <c r="I17" s="15">
        <v>3623</v>
      </c>
      <c r="J17" s="14"/>
      <c r="K17" s="15">
        <v>18984</v>
      </c>
      <c r="L17" s="14"/>
      <c r="M17" s="15">
        <v>3907</v>
      </c>
    </row>
    <row r="18" spans="1:13" s="13" customFormat="1" ht="12" customHeight="1">
      <c r="A18" s="12" t="s">
        <v>21</v>
      </c>
      <c r="B18" s="12"/>
      <c r="C18" s="14">
        <f>SUM(E18:M18)</f>
        <v>1103315</v>
      </c>
      <c r="D18" s="14"/>
      <c r="E18" s="14">
        <v>731635</v>
      </c>
      <c r="F18" s="14"/>
      <c r="G18" s="14">
        <v>360637</v>
      </c>
      <c r="H18" s="14"/>
      <c r="I18" s="14">
        <v>330</v>
      </c>
      <c r="J18" s="14"/>
      <c r="K18" s="14">
        <v>10713</v>
      </c>
      <c r="L18" s="14"/>
      <c r="M18" s="14">
        <v>0</v>
      </c>
    </row>
    <row r="19" spans="1:13" s="13" customFormat="1" ht="12" customHeight="1">
      <c r="A19" s="12" t="s">
        <v>22</v>
      </c>
      <c r="B19" s="12"/>
      <c r="C19" s="14">
        <f>SUM(E19:M19)</f>
        <v>848724</v>
      </c>
      <c r="D19" s="14"/>
      <c r="E19" s="14">
        <v>551541</v>
      </c>
      <c r="F19" s="14"/>
      <c r="G19" s="14">
        <v>256545</v>
      </c>
      <c r="H19" s="14"/>
      <c r="I19" s="14">
        <v>1528</v>
      </c>
      <c r="J19" s="14"/>
      <c r="K19" s="14">
        <v>35848</v>
      </c>
      <c r="L19" s="14"/>
      <c r="M19" s="14">
        <v>3262</v>
      </c>
    </row>
    <row r="20" spans="1:13" s="13" customFormat="1" ht="12" customHeight="1">
      <c r="A20" s="12" t="s">
        <v>23</v>
      </c>
      <c r="B20" s="12"/>
      <c r="C20" s="14">
        <f>SUM(E20:M20)</f>
        <v>1068121</v>
      </c>
      <c r="D20" s="14"/>
      <c r="E20" s="14">
        <v>696530</v>
      </c>
      <c r="F20" s="14"/>
      <c r="G20" s="14">
        <v>344250</v>
      </c>
      <c r="H20" s="14"/>
      <c r="I20" s="14">
        <v>81</v>
      </c>
      <c r="J20" s="14"/>
      <c r="K20" s="14">
        <v>25474</v>
      </c>
      <c r="L20" s="14"/>
      <c r="M20" s="14">
        <v>1786</v>
      </c>
    </row>
    <row r="21" spans="1:13" s="13" customFormat="1" ht="12" customHeight="1">
      <c r="A21" s="12" t="s">
        <v>13</v>
      </c>
      <c r="B21" s="12"/>
      <c r="C21" s="16">
        <f>SUM(E21:M21)</f>
        <v>4661697</v>
      </c>
      <c r="D21" s="14"/>
      <c r="E21" s="16">
        <f>SUM(E17:E20)</f>
        <v>3065145</v>
      </c>
      <c r="F21" s="14"/>
      <c r="G21" s="16">
        <f>SUM(G17:G20)</f>
        <v>1491016</v>
      </c>
      <c r="H21" s="14"/>
      <c r="I21" s="16">
        <f>SUM(I17:I20)</f>
        <v>5562</v>
      </c>
      <c r="J21" s="14"/>
      <c r="K21" s="16">
        <f>SUM(K17:K20)</f>
        <v>91019</v>
      </c>
      <c r="L21" s="14"/>
      <c r="M21" s="16">
        <f>SUM(M17:M20)</f>
        <v>8955</v>
      </c>
    </row>
    <row r="22" spans="1:13" s="13" customFormat="1" ht="12" customHeight="1">
      <c r="A22" s="12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3" customFormat="1" ht="12" customHeight="1">
      <c r="A23" s="12" t="s">
        <v>24</v>
      </c>
      <c r="B23" s="12" t="s">
        <v>9</v>
      </c>
      <c r="C23" s="17">
        <f>SUM(E23:M23)</f>
        <v>6927</v>
      </c>
      <c r="D23" s="12"/>
      <c r="E23" s="18">
        <v>0</v>
      </c>
      <c r="F23" s="12"/>
      <c r="G23" s="18">
        <v>0</v>
      </c>
      <c r="H23" s="12"/>
      <c r="I23" s="18">
        <v>2726</v>
      </c>
      <c r="J23" s="12"/>
      <c r="K23" s="18">
        <v>4201</v>
      </c>
      <c r="L23" s="12"/>
      <c r="M23" s="18">
        <v>0</v>
      </c>
    </row>
    <row r="24" spans="1:13" s="13" customFormat="1" ht="12" customHeight="1">
      <c r="A24" s="12"/>
      <c r="B24" s="12"/>
      <c r="C24" s="19"/>
      <c r="D24" s="12"/>
      <c r="E24" s="20"/>
      <c r="F24" s="12"/>
      <c r="G24" s="20"/>
      <c r="H24" s="12"/>
      <c r="I24" s="20"/>
      <c r="J24" s="12"/>
      <c r="K24" s="20"/>
      <c r="L24" s="12"/>
      <c r="M24" s="20"/>
    </row>
    <row r="25" spans="1:13" s="13" customFormat="1" ht="12" customHeight="1">
      <c r="A25" s="12" t="s">
        <v>69</v>
      </c>
      <c r="B25" s="12" t="s">
        <v>9</v>
      </c>
      <c r="C25" s="17">
        <f>SUM(E25:M25)</f>
        <v>1026516</v>
      </c>
      <c r="D25" s="12"/>
      <c r="E25" s="18">
        <v>0</v>
      </c>
      <c r="F25" s="12"/>
      <c r="G25" s="18">
        <v>0</v>
      </c>
      <c r="H25" s="12"/>
      <c r="I25" s="18"/>
      <c r="J25" s="12"/>
      <c r="K25" s="18">
        <v>1026516</v>
      </c>
      <c r="L25" s="12"/>
      <c r="M25" s="18">
        <v>0</v>
      </c>
    </row>
    <row r="26" spans="1:13" s="13" customFormat="1" ht="12" customHeight="1">
      <c r="A26" s="12"/>
      <c r="B26" s="12"/>
      <c r="C26" s="12"/>
      <c r="D26" s="12"/>
      <c r="E26" s="14"/>
      <c r="F26" s="12"/>
      <c r="G26" s="14"/>
      <c r="H26" s="12"/>
      <c r="I26" s="14"/>
      <c r="J26" s="12"/>
      <c r="K26" s="14"/>
      <c r="L26" s="12"/>
      <c r="M26" s="14"/>
    </row>
    <row r="27" spans="1:13" s="13" customFormat="1" ht="12" customHeight="1">
      <c r="A27" s="12" t="s">
        <v>25</v>
      </c>
      <c r="B27" s="12"/>
      <c r="C27" s="12"/>
      <c r="D27" s="12"/>
      <c r="E27" s="14"/>
      <c r="F27" s="12"/>
      <c r="G27" s="14"/>
      <c r="H27" s="12"/>
      <c r="I27" s="14"/>
      <c r="J27" s="12"/>
      <c r="K27" s="14"/>
      <c r="L27" s="12"/>
      <c r="M27" s="14"/>
    </row>
    <row r="28" spans="1:13" s="13" customFormat="1" ht="12" customHeight="1">
      <c r="A28" s="12" t="s">
        <v>26</v>
      </c>
      <c r="B28" s="12"/>
      <c r="C28" s="12">
        <f aca="true" t="shared" si="0" ref="C28:C33">SUM(E28:M28)</f>
        <v>531342</v>
      </c>
      <c r="D28" s="12"/>
      <c r="E28" s="14">
        <v>346895</v>
      </c>
      <c r="F28" s="12"/>
      <c r="G28" s="14">
        <v>171459</v>
      </c>
      <c r="H28" s="12"/>
      <c r="I28" s="14">
        <v>79</v>
      </c>
      <c r="J28" s="12"/>
      <c r="K28" s="14">
        <v>18909</v>
      </c>
      <c r="L28" s="12"/>
      <c r="M28" s="14">
        <v>-6000</v>
      </c>
    </row>
    <row r="29" spans="1:13" s="13" customFormat="1" ht="12" customHeight="1">
      <c r="A29" s="12" t="s">
        <v>27</v>
      </c>
      <c r="B29" s="12" t="s">
        <v>9</v>
      </c>
      <c r="C29" s="12">
        <f t="shared" si="0"/>
        <v>918553</v>
      </c>
      <c r="D29" s="12"/>
      <c r="E29" s="14">
        <v>601491</v>
      </c>
      <c r="F29" s="12"/>
      <c r="G29" s="14">
        <v>311730</v>
      </c>
      <c r="H29" s="12"/>
      <c r="I29" s="14">
        <v>204</v>
      </c>
      <c r="J29" s="12"/>
      <c r="K29" s="14">
        <v>5128</v>
      </c>
      <c r="L29" s="12"/>
      <c r="M29" s="14">
        <v>0</v>
      </c>
    </row>
    <row r="30" spans="1:13" s="13" customFormat="1" ht="12" customHeight="1">
      <c r="A30" s="12" t="s">
        <v>28</v>
      </c>
      <c r="B30" s="12" t="s">
        <v>9</v>
      </c>
      <c r="C30" s="12">
        <f t="shared" si="0"/>
        <v>894538</v>
      </c>
      <c r="D30" s="12"/>
      <c r="E30" s="14">
        <v>547461</v>
      </c>
      <c r="F30" s="12"/>
      <c r="G30" s="14">
        <v>294164</v>
      </c>
      <c r="H30" s="12"/>
      <c r="I30" s="14">
        <v>11881</v>
      </c>
      <c r="J30" s="12"/>
      <c r="K30" s="14">
        <v>41032</v>
      </c>
      <c r="L30" s="12"/>
      <c r="M30" s="14">
        <v>0</v>
      </c>
    </row>
    <row r="31" spans="1:13" s="13" customFormat="1" ht="12" customHeight="1">
      <c r="A31" s="12" t="s">
        <v>72</v>
      </c>
      <c r="B31" s="12"/>
      <c r="C31" s="12">
        <f t="shared" si="0"/>
        <v>250487</v>
      </c>
      <c r="D31" s="12"/>
      <c r="E31" s="14">
        <v>84446</v>
      </c>
      <c r="F31" s="12"/>
      <c r="G31" s="14">
        <v>69442</v>
      </c>
      <c r="H31" s="12"/>
      <c r="I31" s="14">
        <v>1014</v>
      </c>
      <c r="J31" s="12"/>
      <c r="K31" s="14">
        <v>95585</v>
      </c>
      <c r="L31" s="12"/>
      <c r="M31" s="14">
        <v>0</v>
      </c>
    </row>
    <row r="32" spans="1:13" s="13" customFormat="1" ht="12" customHeight="1">
      <c r="A32" s="12" t="s">
        <v>29</v>
      </c>
      <c r="B32" s="12"/>
      <c r="C32" s="12">
        <f t="shared" si="0"/>
        <v>1087269</v>
      </c>
      <c r="D32" s="12"/>
      <c r="E32" s="14">
        <v>698286</v>
      </c>
      <c r="F32" s="12"/>
      <c r="G32" s="14">
        <v>347980</v>
      </c>
      <c r="H32" s="12"/>
      <c r="I32" s="14">
        <v>165</v>
      </c>
      <c r="J32" s="12"/>
      <c r="K32" s="14">
        <v>39693</v>
      </c>
      <c r="L32" s="12"/>
      <c r="M32" s="14">
        <v>1145</v>
      </c>
    </row>
    <row r="33" spans="1:13" s="13" customFormat="1" ht="12" customHeight="1">
      <c r="A33" s="12" t="s">
        <v>30</v>
      </c>
      <c r="B33" s="12"/>
      <c r="C33" s="21">
        <f t="shared" si="0"/>
        <v>3682189</v>
      </c>
      <c r="D33" s="12"/>
      <c r="E33" s="16">
        <f>SUM(E28:E32)</f>
        <v>2278579</v>
      </c>
      <c r="F33" s="12"/>
      <c r="G33" s="16">
        <f>SUM(G28:G32)</f>
        <v>1194775</v>
      </c>
      <c r="H33" s="12"/>
      <c r="I33" s="16">
        <f>SUM(I28:I32)</f>
        <v>13343</v>
      </c>
      <c r="J33" s="12"/>
      <c r="K33" s="16">
        <f>SUM(K28:K32)</f>
        <v>200347</v>
      </c>
      <c r="L33" s="12"/>
      <c r="M33" s="16">
        <f>SUM(M28:M32)</f>
        <v>-4855</v>
      </c>
    </row>
    <row r="34" spans="1:13" s="13" customFormat="1" ht="12" customHeight="1">
      <c r="A34" s="12"/>
      <c r="B34" s="12"/>
      <c r="C34" s="12"/>
      <c r="D34" s="12"/>
      <c r="E34" s="14"/>
      <c r="F34" s="12"/>
      <c r="G34" s="14"/>
      <c r="H34" s="12"/>
      <c r="I34" s="14"/>
      <c r="J34" s="12"/>
      <c r="K34" s="14"/>
      <c r="L34" s="12"/>
      <c r="M34" s="14"/>
    </row>
    <row r="35" spans="1:13" s="13" customFormat="1" ht="12" customHeight="1">
      <c r="A35" s="12" t="s">
        <v>31</v>
      </c>
      <c r="B35" s="12" t="s">
        <v>9</v>
      </c>
      <c r="C35" s="17">
        <f>SUM(E35:M35)</f>
        <v>252241</v>
      </c>
      <c r="D35" s="12"/>
      <c r="E35" s="18">
        <v>168803</v>
      </c>
      <c r="F35" s="12"/>
      <c r="G35" s="18">
        <v>83438</v>
      </c>
      <c r="H35" s="12"/>
      <c r="I35" s="18">
        <v>0</v>
      </c>
      <c r="J35" s="12"/>
      <c r="K35" s="18">
        <v>0</v>
      </c>
      <c r="L35" s="12"/>
      <c r="M35" s="18">
        <v>0</v>
      </c>
    </row>
    <row r="36" spans="1:13" s="13" customFormat="1" ht="12" customHeight="1">
      <c r="A36" s="12"/>
      <c r="B36" s="12"/>
      <c r="C36" s="19"/>
      <c r="D36" s="19"/>
      <c r="E36" s="20"/>
      <c r="F36" s="19"/>
      <c r="G36" s="20"/>
      <c r="H36" s="19"/>
      <c r="I36" s="20"/>
      <c r="J36" s="19"/>
      <c r="K36" s="20"/>
      <c r="L36" s="19"/>
      <c r="M36" s="20"/>
    </row>
    <row r="37" spans="1:13" s="13" customFormat="1" ht="12" customHeight="1">
      <c r="A37" s="12" t="s">
        <v>12</v>
      </c>
      <c r="B37" s="12" t="s">
        <v>9</v>
      </c>
      <c r="C37" s="17">
        <f>SUM(E37:M37)</f>
        <v>9629570</v>
      </c>
      <c r="D37" s="12"/>
      <c r="E37" s="18">
        <f>E21+E23+E33+E35+E25</f>
        <v>5512527</v>
      </c>
      <c r="F37" s="12"/>
      <c r="G37" s="18">
        <f>G21+G23+G33+G35+G25</f>
        <v>2769229</v>
      </c>
      <c r="H37" s="12"/>
      <c r="I37" s="18">
        <f>I21+I23+I33+I35+I25</f>
        <v>21631</v>
      </c>
      <c r="J37" s="12"/>
      <c r="K37" s="18">
        <f>K21+K23+K33+K35+K25</f>
        <v>1322083</v>
      </c>
      <c r="L37" s="12"/>
      <c r="M37" s="18">
        <f>M21+M23+M33+M35+M25</f>
        <v>4100</v>
      </c>
    </row>
    <row r="38" spans="1:13" s="13" customFormat="1" ht="12" customHeight="1">
      <c r="A38" s="12"/>
      <c r="B38" s="12" t="s">
        <v>9</v>
      </c>
      <c r="C38" s="12"/>
      <c r="D38" s="12"/>
      <c r="E38" s="14"/>
      <c r="F38" s="12"/>
      <c r="G38" s="14"/>
      <c r="H38" s="12"/>
      <c r="I38" s="14"/>
      <c r="J38" s="12"/>
      <c r="K38" s="14"/>
      <c r="L38" s="12"/>
      <c r="M38" s="14"/>
    </row>
    <row r="39" spans="1:13" s="13" customFormat="1" ht="12" customHeight="1">
      <c r="A39" s="12" t="s">
        <v>32</v>
      </c>
      <c r="B39" s="12" t="s">
        <v>9</v>
      </c>
      <c r="C39" s="12"/>
      <c r="D39" s="12"/>
      <c r="E39" s="14"/>
      <c r="F39" s="12"/>
      <c r="G39" s="14"/>
      <c r="H39" s="12"/>
      <c r="I39" s="14"/>
      <c r="J39" s="12"/>
      <c r="K39" s="14"/>
      <c r="L39" s="12"/>
      <c r="M39" s="14"/>
    </row>
    <row r="40" spans="1:13" s="13" customFormat="1" ht="12" customHeight="1">
      <c r="A40" s="12" t="s">
        <v>34</v>
      </c>
      <c r="B40" s="12" t="s">
        <v>9</v>
      </c>
      <c r="C40" s="12">
        <f>SUM(E40:M40)</f>
        <v>961279</v>
      </c>
      <c r="D40" s="12"/>
      <c r="E40" s="14">
        <v>572828</v>
      </c>
      <c r="F40" s="12"/>
      <c r="G40" s="14">
        <v>281311</v>
      </c>
      <c r="H40" s="12"/>
      <c r="I40" s="14">
        <v>22778</v>
      </c>
      <c r="J40" s="12"/>
      <c r="K40" s="14">
        <v>84362</v>
      </c>
      <c r="L40" s="12"/>
      <c r="M40" s="14">
        <v>0</v>
      </c>
    </row>
    <row r="41" spans="1:13" s="13" customFormat="1" ht="12" customHeight="1">
      <c r="A41" s="12" t="s">
        <v>35</v>
      </c>
      <c r="B41" s="12" t="s">
        <v>9</v>
      </c>
      <c r="C41" s="12">
        <f>SUM(E41:M41)</f>
        <v>428942</v>
      </c>
      <c r="D41" s="12"/>
      <c r="E41" s="14">
        <v>215027</v>
      </c>
      <c r="F41" s="12"/>
      <c r="G41" s="14">
        <v>122530</v>
      </c>
      <c r="H41" s="12"/>
      <c r="I41" s="14">
        <v>231</v>
      </c>
      <c r="J41" s="12"/>
      <c r="K41" s="14">
        <v>79479</v>
      </c>
      <c r="L41" s="12"/>
      <c r="M41" s="14">
        <v>11675</v>
      </c>
    </row>
    <row r="42" spans="1:13" s="13" customFormat="1" ht="12" customHeight="1">
      <c r="A42" s="12"/>
      <c r="B42" s="12"/>
      <c r="C42" s="22"/>
      <c r="D42" s="19"/>
      <c r="E42" s="23"/>
      <c r="F42" s="19"/>
      <c r="G42" s="23"/>
      <c r="H42" s="19"/>
      <c r="I42" s="23"/>
      <c r="J42" s="19"/>
      <c r="K42" s="23"/>
      <c r="L42" s="19"/>
      <c r="M42" s="23"/>
    </row>
    <row r="43" spans="1:13" s="13" customFormat="1" ht="12" customHeight="1">
      <c r="A43" s="12" t="s">
        <v>14</v>
      </c>
      <c r="B43" s="12" t="s">
        <v>9</v>
      </c>
      <c r="C43" s="24">
        <f>SUM(E43:M43)</f>
        <v>1390221</v>
      </c>
      <c r="D43" s="12"/>
      <c r="E43" s="18">
        <f>SUM(E40:E41)</f>
        <v>787855</v>
      </c>
      <c r="F43" s="12"/>
      <c r="G43" s="18">
        <f>SUM(G40:G41)</f>
        <v>403841</v>
      </c>
      <c r="H43" s="12"/>
      <c r="I43" s="18">
        <f>SUM(I40:I41)</f>
        <v>23009</v>
      </c>
      <c r="J43" s="12"/>
      <c r="K43" s="18">
        <f>SUM(K40:K41)</f>
        <v>163841</v>
      </c>
      <c r="L43" s="12"/>
      <c r="M43" s="18">
        <f>SUM(M40:M41)</f>
        <v>11675</v>
      </c>
    </row>
    <row r="44" spans="1:13" s="13" customFormat="1" ht="12" customHeight="1">
      <c r="A44" s="12"/>
      <c r="B44" s="12" t="s">
        <v>9</v>
      </c>
      <c r="C44" s="12"/>
      <c r="D44" s="12"/>
      <c r="E44" s="14"/>
      <c r="F44" s="12"/>
      <c r="G44" s="14"/>
      <c r="H44" s="12"/>
      <c r="I44" s="14"/>
      <c r="J44" s="12"/>
      <c r="K44" s="14"/>
      <c r="L44" s="12"/>
      <c r="M44" s="14"/>
    </row>
    <row r="45" spans="1:13" s="13" customFormat="1" ht="12" customHeight="1">
      <c r="A45" s="12" t="s">
        <v>33</v>
      </c>
      <c r="B45" s="12" t="s">
        <v>9</v>
      </c>
      <c r="C45" s="12"/>
      <c r="D45" s="12"/>
      <c r="E45" s="14"/>
      <c r="F45" s="12"/>
      <c r="G45" s="14"/>
      <c r="H45" s="12"/>
      <c r="I45" s="14"/>
      <c r="J45" s="12"/>
      <c r="K45" s="14"/>
      <c r="L45" s="12"/>
      <c r="M45" s="14"/>
    </row>
    <row r="46" spans="1:13" s="13" customFormat="1" ht="12" customHeight="1">
      <c r="A46" s="12" t="s">
        <v>36</v>
      </c>
      <c r="B46" s="12"/>
      <c r="C46" s="19">
        <f aca="true" t="shared" si="1" ref="C46:C51">SUM(E46:M46)</f>
        <v>226114</v>
      </c>
      <c r="D46" s="12"/>
      <c r="E46" s="14">
        <v>151066</v>
      </c>
      <c r="F46" s="12"/>
      <c r="G46" s="14">
        <v>71111</v>
      </c>
      <c r="H46" s="12"/>
      <c r="I46" s="14">
        <v>655</v>
      </c>
      <c r="J46" s="12"/>
      <c r="K46" s="14">
        <v>3282</v>
      </c>
      <c r="L46" s="12"/>
      <c r="M46" s="14">
        <v>0</v>
      </c>
    </row>
    <row r="47" spans="1:13" s="13" customFormat="1" ht="12" customHeight="1">
      <c r="A47" s="12" t="s">
        <v>59</v>
      </c>
      <c r="B47" s="12"/>
      <c r="C47" s="19">
        <f t="shared" si="1"/>
        <v>174972</v>
      </c>
      <c r="D47" s="12"/>
      <c r="E47" s="14">
        <v>174530</v>
      </c>
      <c r="F47" s="12"/>
      <c r="G47" s="14">
        <v>442</v>
      </c>
      <c r="H47" s="12"/>
      <c r="I47" s="14">
        <v>0</v>
      </c>
      <c r="J47" s="12"/>
      <c r="K47" s="14">
        <v>0</v>
      </c>
      <c r="L47" s="12"/>
      <c r="M47" s="14">
        <v>0</v>
      </c>
    </row>
    <row r="48" spans="1:13" s="13" customFormat="1" ht="12" customHeight="1">
      <c r="A48" s="12" t="s">
        <v>37</v>
      </c>
      <c r="B48" s="12"/>
      <c r="C48" s="19">
        <f t="shared" si="1"/>
        <v>578194</v>
      </c>
      <c r="D48" s="19"/>
      <c r="E48" s="14">
        <v>280204</v>
      </c>
      <c r="F48" s="12"/>
      <c r="G48" s="14">
        <v>136574</v>
      </c>
      <c r="H48" s="12"/>
      <c r="I48" s="14">
        <v>36707</v>
      </c>
      <c r="J48" s="12"/>
      <c r="K48" s="14">
        <v>117899</v>
      </c>
      <c r="L48" s="12"/>
      <c r="M48" s="14">
        <v>6810</v>
      </c>
    </row>
    <row r="49" spans="1:13" s="13" customFormat="1" ht="12" customHeight="1">
      <c r="A49" s="12" t="s">
        <v>64</v>
      </c>
      <c r="B49" s="12"/>
      <c r="C49" s="19">
        <f t="shared" si="1"/>
        <v>227339</v>
      </c>
      <c r="D49" s="19"/>
      <c r="E49" s="14">
        <v>74383</v>
      </c>
      <c r="F49" s="12"/>
      <c r="G49" s="14">
        <v>122392</v>
      </c>
      <c r="H49" s="12"/>
      <c r="I49" s="14">
        <v>2246</v>
      </c>
      <c r="J49" s="12"/>
      <c r="K49" s="14">
        <v>18496</v>
      </c>
      <c r="L49" s="12"/>
      <c r="M49" s="14">
        <v>9822</v>
      </c>
    </row>
    <row r="50" spans="1:13" s="13" customFormat="1" ht="12" customHeight="1">
      <c r="A50" s="12" t="s">
        <v>38</v>
      </c>
      <c r="B50" s="12" t="s">
        <v>9</v>
      </c>
      <c r="C50" s="19">
        <f t="shared" si="1"/>
        <v>15439</v>
      </c>
      <c r="D50" s="19"/>
      <c r="E50" s="14">
        <v>10572</v>
      </c>
      <c r="F50" s="12"/>
      <c r="G50" s="14">
        <v>3964</v>
      </c>
      <c r="H50" s="12"/>
      <c r="I50" s="14">
        <v>0</v>
      </c>
      <c r="J50" s="12"/>
      <c r="K50" s="14">
        <v>903</v>
      </c>
      <c r="L50" s="12"/>
      <c r="M50" s="14">
        <v>0</v>
      </c>
    </row>
    <row r="51" spans="1:13" s="13" customFormat="1" ht="12" customHeight="1">
      <c r="A51" s="12" t="s">
        <v>60</v>
      </c>
      <c r="B51" s="12" t="s">
        <v>9</v>
      </c>
      <c r="C51" s="17">
        <f t="shared" si="1"/>
        <v>140565</v>
      </c>
      <c r="D51" s="12"/>
      <c r="E51" s="18">
        <v>92194</v>
      </c>
      <c r="F51" s="12"/>
      <c r="G51" s="18">
        <v>45234</v>
      </c>
      <c r="H51" s="12"/>
      <c r="I51" s="18">
        <v>0</v>
      </c>
      <c r="J51" s="12"/>
      <c r="K51" s="18">
        <v>3137</v>
      </c>
      <c r="L51" s="12"/>
      <c r="M51" s="18">
        <v>0</v>
      </c>
    </row>
    <row r="52" spans="1:13" s="13" customFormat="1" ht="12" customHeight="1">
      <c r="A52" s="12"/>
      <c r="B52" s="12"/>
      <c r="C52" s="22"/>
      <c r="D52" s="19"/>
      <c r="E52" s="23"/>
      <c r="F52" s="19"/>
      <c r="G52" s="23"/>
      <c r="H52" s="19"/>
      <c r="I52" s="23"/>
      <c r="J52" s="19"/>
      <c r="K52" s="23"/>
      <c r="L52" s="19"/>
      <c r="M52" s="23"/>
    </row>
    <row r="53" spans="1:13" s="13" customFormat="1" ht="12" customHeight="1">
      <c r="A53" s="12" t="s">
        <v>15</v>
      </c>
      <c r="B53" s="12" t="s">
        <v>9</v>
      </c>
      <c r="C53" s="24">
        <f>SUM(E53:M53)</f>
        <v>1362623</v>
      </c>
      <c r="D53" s="12"/>
      <c r="E53" s="18">
        <f>SUM(E46:E51)</f>
        <v>782949</v>
      </c>
      <c r="F53" s="12"/>
      <c r="G53" s="18">
        <f>SUM(G46:G51)</f>
        <v>379717</v>
      </c>
      <c r="H53" s="12"/>
      <c r="I53" s="18">
        <f>SUM(I46:I51)</f>
        <v>39608</v>
      </c>
      <c r="J53" s="12"/>
      <c r="K53" s="18">
        <f>SUM(K46:K51)</f>
        <v>143717</v>
      </c>
      <c r="L53" s="12"/>
      <c r="M53" s="18">
        <f>SUM(M46:M51)</f>
        <v>16632</v>
      </c>
    </row>
    <row r="54" spans="1:13" s="13" customFormat="1" ht="12" customHeight="1">
      <c r="A54" s="12"/>
      <c r="B54" s="12" t="s">
        <v>9</v>
      </c>
      <c r="C54" s="25"/>
      <c r="D54" s="12"/>
      <c r="E54" s="14"/>
      <c r="F54" s="12"/>
      <c r="G54" s="14"/>
      <c r="H54" s="12"/>
      <c r="I54" s="14"/>
      <c r="J54" s="12"/>
      <c r="K54" s="14"/>
      <c r="L54" s="12"/>
      <c r="M54" s="14"/>
    </row>
    <row r="55" spans="1:13" s="13" customFormat="1" ht="12" customHeight="1">
      <c r="A55" s="12" t="s">
        <v>39</v>
      </c>
      <c r="B55" s="12" t="s">
        <v>9</v>
      </c>
      <c r="C55" s="25"/>
      <c r="D55" s="12"/>
      <c r="E55" s="14"/>
      <c r="F55" s="12"/>
      <c r="G55" s="14"/>
      <c r="H55" s="12"/>
      <c r="I55" s="14"/>
      <c r="J55" s="12"/>
      <c r="K55" s="14"/>
      <c r="L55" s="12"/>
      <c r="M55" s="14"/>
    </row>
    <row r="56" spans="1:13" s="13" customFormat="1" ht="12" customHeight="1">
      <c r="A56" s="12" t="s">
        <v>40</v>
      </c>
      <c r="B56" s="12" t="s">
        <v>9</v>
      </c>
      <c r="C56" s="12">
        <f aca="true" t="shared" si="2" ref="C56:C66">SUM(E56:M56)</f>
        <v>-26053</v>
      </c>
      <c r="D56" s="12"/>
      <c r="E56" s="14">
        <v>0</v>
      </c>
      <c r="F56" s="12"/>
      <c r="G56" s="14">
        <v>0</v>
      </c>
      <c r="H56" s="12"/>
      <c r="I56" s="14">
        <v>0</v>
      </c>
      <c r="J56" s="12"/>
      <c r="K56" s="14">
        <v>-26053</v>
      </c>
      <c r="L56" s="12"/>
      <c r="M56" s="14">
        <v>0</v>
      </c>
    </row>
    <row r="57" spans="1:13" s="13" customFormat="1" ht="12" customHeight="1">
      <c r="A57" s="12" t="s">
        <v>41</v>
      </c>
      <c r="B57" s="12" t="s">
        <v>9</v>
      </c>
      <c r="C57" s="12">
        <f t="shared" si="2"/>
        <v>32359</v>
      </c>
      <c r="D57" s="12"/>
      <c r="E57" s="14">
        <v>0</v>
      </c>
      <c r="F57" s="12"/>
      <c r="G57" s="14">
        <v>0</v>
      </c>
      <c r="H57" s="12"/>
      <c r="I57" s="14">
        <v>0</v>
      </c>
      <c r="J57" s="12"/>
      <c r="K57" s="14">
        <v>32359</v>
      </c>
      <c r="L57" s="12"/>
      <c r="M57" s="14">
        <v>0</v>
      </c>
    </row>
    <row r="58" spans="1:13" s="13" customFormat="1" ht="12" customHeight="1">
      <c r="A58" s="12" t="s">
        <v>42</v>
      </c>
      <c r="B58" s="12" t="s">
        <v>9</v>
      </c>
      <c r="C58" s="12">
        <f t="shared" si="2"/>
        <v>571674</v>
      </c>
      <c r="D58" s="12"/>
      <c r="E58" s="14">
        <v>315793</v>
      </c>
      <c r="F58" s="12"/>
      <c r="G58" s="14">
        <v>180568</v>
      </c>
      <c r="H58" s="12"/>
      <c r="I58" s="14">
        <v>21010</v>
      </c>
      <c r="J58" s="12"/>
      <c r="K58" s="14">
        <v>54280</v>
      </c>
      <c r="L58" s="12"/>
      <c r="M58" s="14">
        <v>23</v>
      </c>
    </row>
    <row r="59" spans="1:13" s="13" customFormat="1" ht="12" customHeight="1">
      <c r="A59" s="12" t="s">
        <v>66</v>
      </c>
      <c r="B59" s="12" t="s">
        <v>9</v>
      </c>
      <c r="C59" s="12">
        <f t="shared" si="2"/>
        <v>638505</v>
      </c>
      <c r="D59" s="12"/>
      <c r="E59" s="14">
        <v>202839</v>
      </c>
      <c r="F59" s="12"/>
      <c r="G59" s="14">
        <v>98511</v>
      </c>
      <c r="H59" s="12"/>
      <c r="I59" s="14">
        <v>158</v>
      </c>
      <c r="J59" s="12"/>
      <c r="K59" s="14">
        <v>261181</v>
      </c>
      <c r="L59" s="12"/>
      <c r="M59" s="14">
        <v>75816</v>
      </c>
    </row>
    <row r="60" spans="1:13" s="13" customFormat="1" ht="12" customHeight="1">
      <c r="A60" s="12" t="s">
        <v>43</v>
      </c>
      <c r="B60" s="12" t="s">
        <v>9</v>
      </c>
      <c r="C60" s="12">
        <f t="shared" si="2"/>
        <v>894834</v>
      </c>
      <c r="D60" s="12"/>
      <c r="E60" s="14">
        <v>544632</v>
      </c>
      <c r="F60" s="12"/>
      <c r="G60" s="14">
        <v>265227</v>
      </c>
      <c r="H60" s="12"/>
      <c r="I60" s="14">
        <v>1869</v>
      </c>
      <c r="J60" s="12"/>
      <c r="K60" s="14">
        <v>44024</v>
      </c>
      <c r="L60" s="12"/>
      <c r="M60" s="14">
        <v>39082</v>
      </c>
    </row>
    <row r="61" spans="1:13" s="13" customFormat="1" ht="12" customHeight="1">
      <c r="A61" s="12" t="s">
        <v>55</v>
      </c>
      <c r="B61" s="12"/>
      <c r="C61" s="12">
        <f t="shared" si="2"/>
        <v>80290</v>
      </c>
      <c r="D61" s="12"/>
      <c r="E61" s="14">
        <v>25000</v>
      </c>
      <c r="F61" s="12"/>
      <c r="G61" s="14">
        <v>0</v>
      </c>
      <c r="H61" s="12"/>
      <c r="I61" s="14">
        <v>899</v>
      </c>
      <c r="J61" s="12"/>
      <c r="K61" s="14">
        <v>44396</v>
      </c>
      <c r="L61" s="12"/>
      <c r="M61" s="14">
        <v>9995</v>
      </c>
    </row>
    <row r="62" spans="1:13" s="13" customFormat="1" ht="12" customHeight="1">
      <c r="A62" s="12" t="s">
        <v>44</v>
      </c>
      <c r="B62" s="12" t="s">
        <v>9</v>
      </c>
      <c r="C62" s="12">
        <f t="shared" si="2"/>
        <v>273923</v>
      </c>
      <c r="D62" s="12"/>
      <c r="E62" s="14">
        <v>102855</v>
      </c>
      <c r="F62" s="12"/>
      <c r="G62" s="14">
        <v>49892</v>
      </c>
      <c r="H62" s="12"/>
      <c r="I62" s="14">
        <v>1595</v>
      </c>
      <c r="J62" s="12"/>
      <c r="K62" s="14">
        <v>116505</v>
      </c>
      <c r="L62" s="12"/>
      <c r="M62" s="14">
        <v>3076</v>
      </c>
    </row>
    <row r="63" spans="1:13" s="13" customFormat="1" ht="12" customHeight="1">
      <c r="A63" s="12" t="s">
        <v>61</v>
      </c>
      <c r="B63" s="12" t="s">
        <v>9</v>
      </c>
      <c r="C63" s="12">
        <f t="shared" si="2"/>
        <v>141071</v>
      </c>
      <c r="D63" s="12"/>
      <c r="E63" s="14">
        <v>78000</v>
      </c>
      <c r="F63" s="12"/>
      <c r="G63" s="14">
        <v>38555</v>
      </c>
      <c r="H63" s="12"/>
      <c r="I63" s="14">
        <v>5185</v>
      </c>
      <c r="J63" s="12"/>
      <c r="K63" s="14">
        <v>19331</v>
      </c>
      <c r="L63" s="12"/>
      <c r="M63" s="14">
        <v>0</v>
      </c>
    </row>
    <row r="64" spans="1:13" s="13" customFormat="1" ht="12" customHeight="1">
      <c r="A64" s="12" t="s">
        <v>45</v>
      </c>
      <c r="B64" s="12"/>
      <c r="C64" s="12">
        <f t="shared" si="2"/>
        <v>1869</v>
      </c>
      <c r="D64" s="12"/>
      <c r="E64" s="14">
        <v>0</v>
      </c>
      <c r="F64" s="12"/>
      <c r="G64" s="14">
        <v>0</v>
      </c>
      <c r="H64" s="12"/>
      <c r="I64" s="14">
        <v>-320</v>
      </c>
      <c r="J64" s="12"/>
      <c r="K64" s="14">
        <v>2189</v>
      </c>
      <c r="L64" s="12"/>
      <c r="M64" s="14">
        <v>0</v>
      </c>
    </row>
    <row r="65" spans="1:13" s="13" customFormat="1" ht="12" customHeight="1">
      <c r="A65" s="12" t="s">
        <v>73</v>
      </c>
      <c r="B65" s="12"/>
      <c r="C65" s="12">
        <f t="shared" si="2"/>
        <v>164346</v>
      </c>
      <c r="D65" s="12"/>
      <c r="E65" s="14">
        <v>0</v>
      </c>
      <c r="F65" s="12"/>
      <c r="G65" s="14">
        <v>0</v>
      </c>
      <c r="H65" s="12"/>
      <c r="I65" s="14">
        <v>0</v>
      </c>
      <c r="J65" s="12"/>
      <c r="K65" s="14">
        <v>164346</v>
      </c>
      <c r="L65" s="12"/>
      <c r="M65" s="14">
        <v>0</v>
      </c>
    </row>
    <row r="66" spans="1:13" s="13" customFormat="1" ht="12" customHeight="1">
      <c r="A66" s="12" t="s">
        <v>46</v>
      </c>
      <c r="B66" s="12" t="s">
        <v>9</v>
      </c>
      <c r="C66" s="24">
        <f t="shared" si="2"/>
        <v>96151</v>
      </c>
      <c r="D66" s="12"/>
      <c r="E66" s="14">
        <v>0</v>
      </c>
      <c r="F66" s="12"/>
      <c r="G66" s="14">
        <v>0</v>
      </c>
      <c r="H66" s="12"/>
      <c r="I66" s="14">
        <v>0</v>
      </c>
      <c r="J66" s="12"/>
      <c r="K66" s="14">
        <v>96151</v>
      </c>
      <c r="L66" s="12"/>
      <c r="M66" s="14">
        <v>0</v>
      </c>
    </row>
    <row r="67" spans="1:13" s="13" customFormat="1" ht="12" customHeight="1">
      <c r="A67" s="12"/>
      <c r="B67" s="12" t="s">
        <v>9</v>
      </c>
      <c r="C67" s="12"/>
      <c r="D67" s="12"/>
      <c r="E67" s="23" t="s">
        <v>9</v>
      </c>
      <c r="F67" s="12"/>
      <c r="G67" s="23" t="s">
        <v>9</v>
      </c>
      <c r="H67" s="12"/>
      <c r="I67" s="23" t="s">
        <v>9</v>
      </c>
      <c r="J67" s="12"/>
      <c r="K67" s="23" t="s">
        <v>9</v>
      </c>
      <c r="L67" s="12"/>
      <c r="M67" s="23" t="s">
        <v>9</v>
      </c>
    </row>
    <row r="68" spans="1:13" s="13" customFormat="1" ht="12" customHeight="1">
      <c r="A68" s="12" t="s">
        <v>18</v>
      </c>
      <c r="B68" s="12" t="s">
        <v>9</v>
      </c>
      <c r="C68" s="24">
        <f>SUM(E68:M68)</f>
        <v>2868969</v>
      </c>
      <c r="D68" s="12"/>
      <c r="E68" s="18">
        <f>SUM(E56:E67)</f>
        <v>1269119</v>
      </c>
      <c r="F68" s="12"/>
      <c r="G68" s="18">
        <f>SUM(G56:G67)</f>
        <v>632753</v>
      </c>
      <c r="H68" s="12"/>
      <c r="I68" s="18">
        <f>SUM(I56:I67)</f>
        <v>30396</v>
      </c>
      <c r="J68" s="12"/>
      <c r="K68" s="18">
        <f>SUM(K56:K67)</f>
        <v>808709</v>
      </c>
      <c r="L68" s="12"/>
      <c r="M68" s="18">
        <f>SUM(M56:M67)</f>
        <v>127992</v>
      </c>
    </row>
    <row r="69" spans="1:13" s="13" customFormat="1" ht="12" customHeight="1">
      <c r="A69" s="12"/>
      <c r="B69" s="12"/>
      <c r="C69" s="19"/>
      <c r="D69" s="12"/>
      <c r="E69" s="20"/>
      <c r="F69" s="12"/>
      <c r="G69" s="20"/>
      <c r="H69" s="12"/>
      <c r="I69" s="20"/>
      <c r="J69" s="12"/>
      <c r="K69" s="20"/>
      <c r="L69" s="12"/>
      <c r="M69" s="20"/>
    </row>
    <row r="70" spans="1:13" s="13" customFormat="1" ht="12" customHeight="1">
      <c r="A70" s="12" t="s">
        <v>62</v>
      </c>
      <c r="B70" s="12"/>
      <c r="C70" s="26">
        <f>SUM(E70:M70)</f>
        <v>24446</v>
      </c>
      <c r="D70" s="12"/>
      <c r="E70" s="27">
        <v>0</v>
      </c>
      <c r="F70" s="12"/>
      <c r="G70" s="27">
        <v>24446</v>
      </c>
      <c r="H70" s="12"/>
      <c r="I70" s="27">
        <v>0</v>
      </c>
      <c r="J70" s="12"/>
      <c r="K70" s="27">
        <v>0</v>
      </c>
      <c r="L70" s="12"/>
      <c r="M70" s="27">
        <v>0</v>
      </c>
    </row>
    <row r="71" spans="1:13" s="13" customFormat="1" ht="12" customHeight="1">
      <c r="A71" s="12"/>
      <c r="B71" s="12"/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</row>
    <row r="72" spans="1:13" s="13" customFormat="1" ht="12" customHeight="1">
      <c r="A72" s="12" t="s">
        <v>16</v>
      </c>
      <c r="B72" s="12" t="s">
        <v>9</v>
      </c>
      <c r="C72" s="24">
        <f>SUM(E72:M72)</f>
        <v>2893415</v>
      </c>
      <c r="D72" s="12"/>
      <c r="E72" s="18">
        <f>SUM(E68:E70)</f>
        <v>1269119</v>
      </c>
      <c r="F72" s="12"/>
      <c r="G72" s="18">
        <f>SUM(G68:G70)</f>
        <v>657199</v>
      </c>
      <c r="H72" s="12"/>
      <c r="I72" s="18">
        <f>SUM(I68:I70)</f>
        <v>30396</v>
      </c>
      <c r="J72" s="12"/>
      <c r="K72" s="18">
        <f>SUM(K68:K70)</f>
        <v>808709</v>
      </c>
      <c r="L72" s="12"/>
      <c r="M72" s="18">
        <f>SUM(M68:M70)</f>
        <v>127992</v>
      </c>
    </row>
    <row r="73" spans="1:13" s="13" customFormat="1" ht="12" customHeight="1">
      <c r="A73" s="12"/>
      <c r="B73" s="12" t="s">
        <v>9</v>
      </c>
      <c r="C73" s="12"/>
      <c r="D73" s="12"/>
      <c r="E73" s="14"/>
      <c r="F73" s="12"/>
      <c r="G73" s="14"/>
      <c r="H73" s="12"/>
      <c r="I73" s="14"/>
      <c r="J73" s="12"/>
      <c r="K73" s="14"/>
      <c r="L73" s="12"/>
      <c r="M73" s="14"/>
    </row>
    <row r="74" spans="1:13" s="13" customFormat="1" ht="12" customHeight="1">
      <c r="A74" s="12" t="s">
        <v>47</v>
      </c>
      <c r="B74" s="12" t="s">
        <v>9</v>
      </c>
      <c r="C74" s="12"/>
      <c r="D74" s="12"/>
      <c r="E74" s="14"/>
      <c r="F74" s="12"/>
      <c r="G74" s="14"/>
      <c r="H74" s="12"/>
      <c r="I74" s="14"/>
      <c r="J74" s="12"/>
      <c r="K74" s="14"/>
      <c r="L74" s="12"/>
      <c r="M74" s="14"/>
    </row>
    <row r="75" spans="1:13" s="13" customFormat="1" ht="12" customHeight="1">
      <c r="A75" s="12" t="s">
        <v>48</v>
      </c>
      <c r="B75" s="12" t="s">
        <v>9</v>
      </c>
      <c r="C75" s="12">
        <f aca="true" t="shared" si="3" ref="C75:C87">SUM(E75:M75)</f>
        <v>20363</v>
      </c>
      <c r="D75" s="12"/>
      <c r="E75" s="14">
        <v>18617</v>
      </c>
      <c r="F75" s="12"/>
      <c r="G75" s="14">
        <v>7807</v>
      </c>
      <c r="H75" s="12"/>
      <c r="I75" s="14">
        <v>660</v>
      </c>
      <c r="J75" s="12"/>
      <c r="K75" s="14">
        <v>-6721</v>
      </c>
      <c r="L75" s="12"/>
      <c r="M75" s="14">
        <v>0</v>
      </c>
    </row>
    <row r="76" spans="1:13" s="13" customFormat="1" ht="12" customHeight="1">
      <c r="A76" s="12" t="s">
        <v>65</v>
      </c>
      <c r="B76" s="12"/>
      <c r="C76" s="12">
        <f t="shared" si="3"/>
        <v>182061</v>
      </c>
      <c r="D76" s="12"/>
      <c r="E76" s="14">
        <v>0</v>
      </c>
      <c r="F76" s="12"/>
      <c r="G76" s="14">
        <v>0</v>
      </c>
      <c r="H76" s="12"/>
      <c r="I76" s="14">
        <v>0</v>
      </c>
      <c r="J76" s="12"/>
      <c r="K76" s="14">
        <v>179429</v>
      </c>
      <c r="L76" s="12"/>
      <c r="M76" s="14">
        <v>2632</v>
      </c>
    </row>
    <row r="77" spans="1:13" s="13" customFormat="1" ht="12" customHeight="1">
      <c r="A77" s="12" t="s">
        <v>49</v>
      </c>
      <c r="B77" s="12" t="s">
        <v>9</v>
      </c>
      <c r="C77" s="12">
        <f t="shared" si="3"/>
        <v>1077571</v>
      </c>
      <c r="D77" s="12"/>
      <c r="E77" s="14">
        <v>526218</v>
      </c>
      <c r="F77" s="12"/>
      <c r="G77" s="14">
        <v>264540</v>
      </c>
      <c r="H77" s="12"/>
      <c r="I77" s="14">
        <v>1905</v>
      </c>
      <c r="J77" s="12"/>
      <c r="K77" s="14">
        <v>223802</v>
      </c>
      <c r="L77" s="12"/>
      <c r="M77" s="14">
        <v>61106</v>
      </c>
    </row>
    <row r="78" spans="1:13" s="13" customFormat="1" ht="12" customHeight="1">
      <c r="A78" s="12" t="s">
        <v>50</v>
      </c>
      <c r="B78" s="12"/>
      <c r="C78" s="12">
        <f t="shared" si="3"/>
        <v>503551</v>
      </c>
      <c r="D78" s="12"/>
      <c r="E78" s="14">
        <v>310761</v>
      </c>
      <c r="F78" s="12"/>
      <c r="G78" s="14">
        <v>159099</v>
      </c>
      <c r="H78" s="12"/>
      <c r="I78" s="14">
        <v>2450</v>
      </c>
      <c r="J78" s="12"/>
      <c r="K78" s="14">
        <v>24370</v>
      </c>
      <c r="L78" s="12"/>
      <c r="M78" s="14">
        <v>6871</v>
      </c>
    </row>
    <row r="79" spans="1:13" s="13" customFormat="1" ht="12" customHeight="1">
      <c r="A79" s="12" t="s">
        <v>51</v>
      </c>
      <c r="B79" s="12" t="s">
        <v>9</v>
      </c>
      <c r="C79" s="12">
        <f t="shared" si="3"/>
        <v>296015</v>
      </c>
      <c r="D79" s="12"/>
      <c r="E79" s="14">
        <v>103418</v>
      </c>
      <c r="F79" s="12"/>
      <c r="G79" s="14">
        <v>47043</v>
      </c>
      <c r="H79" s="12"/>
      <c r="I79" s="14">
        <v>0</v>
      </c>
      <c r="J79" s="12"/>
      <c r="K79" s="14">
        <v>94704</v>
      </c>
      <c r="L79" s="12"/>
      <c r="M79" s="14">
        <v>50850</v>
      </c>
    </row>
    <row r="80" spans="1:13" s="13" customFormat="1" ht="12" customHeight="1">
      <c r="A80" s="12" t="s">
        <v>52</v>
      </c>
      <c r="B80" s="12"/>
      <c r="C80" s="12">
        <f t="shared" si="3"/>
        <v>674596</v>
      </c>
      <c r="D80" s="12"/>
      <c r="E80" s="14">
        <v>0</v>
      </c>
      <c r="F80" s="12"/>
      <c r="G80" s="14">
        <v>0</v>
      </c>
      <c r="H80" s="12"/>
      <c r="I80" s="14">
        <v>0</v>
      </c>
      <c r="J80" s="12"/>
      <c r="K80" s="14">
        <v>674596</v>
      </c>
      <c r="L80" s="12"/>
      <c r="M80" s="14">
        <v>0</v>
      </c>
    </row>
    <row r="81" spans="1:13" s="13" customFormat="1" ht="12" customHeight="1">
      <c r="A81" s="12" t="s">
        <v>53</v>
      </c>
      <c r="B81" s="12" t="s">
        <v>9</v>
      </c>
      <c r="C81" s="19">
        <f t="shared" si="3"/>
        <v>268023</v>
      </c>
      <c r="D81" s="12"/>
      <c r="E81" s="14">
        <v>0</v>
      </c>
      <c r="F81" s="12"/>
      <c r="G81" s="14">
        <v>0</v>
      </c>
      <c r="H81" s="12"/>
      <c r="I81" s="14">
        <v>0</v>
      </c>
      <c r="J81" s="12"/>
      <c r="K81" s="14">
        <v>268023</v>
      </c>
      <c r="L81" s="12"/>
      <c r="M81" s="14">
        <v>0</v>
      </c>
    </row>
    <row r="82" spans="1:13" s="13" customFormat="1" ht="12" customHeight="1">
      <c r="A82" s="12"/>
      <c r="B82" s="12"/>
      <c r="C82" s="22"/>
      <c r="D82" s="19"/>
      <c r="E82" s="23"/>
      <c r="F82" s="19"/>
      <c r="G82" s="23"/>
      <c r="H82" s="19"/>
      <c r="I82" s="23"/>
      <c r="J82" s="19"/>
      <c r="K82" s="23"/>
      <c r="L82" s="19"/>
      <c r="M82" s="23"/>
    </row>
    <row r="83" spans="1:13" s="13" customFormat="1" ht="12" customHeight="1">
      <c r="A83" s="12" t="s">
        <v>17</v>
      </c>
      <c r="B83" s="12" t="s">
        <v>9</v>
      </c>
      <c r="C83" s="12">
        <f>SUM(C75:C82)</f>
        <v>3022180</v>
      </c>
      <c r="D83" s="12"/>
      <c r="E83" s="18">
        <f>SUM(E75:E81)</f>
        <v>959014</v>
      </c>
      <c r="F83" s="12"/>
      <c r="G83" s="18">
        <f>SUM(G75:G81)</f>
        <v>478489</v>
      </c>
      <c r="H83" s="12"/>
      <c r="I83" s="18">
        <f>SUM(I75:I81)</f>
        <v>5015</v>
      </c>
      <c r="J83" s="12"/>
      <c r="K83" s="18">
        <f>SUM(K75:K81)</f>
        <v>1458203</v>
      </c>
      <c r="L83" s="12"/>
      <c r="M83" s="18">
        <f>SUM(M75:M81)</f>
        <v>121459</v>
      </c>
    </row>
    <row r="84" spans="1:13" s="13" customFormat="1" ht="12" customHeight="1">
      <c r="A84" s="12"/>
      <c r="B84" s="12" t="s">
        <v>9</v>
      </c>
      <c r="C84" s="28"/>
      <c r="D84" s="12"/>
      <c r="E84" s="14"/>
      <c r="F84" s="12"/>
      <c r="G84" s="14"/>
      <c r="H84" s="12"/>
      <c r="I84" s="14"/>
      <c r="J84" s="12"/>
      <c r="K84" s="14"/>
      <c r="L84" s="12"/>
      <c r="M84" s="14"/>
    </row>
    <row r="85" spans="1:13" s="13" customFormat="1" ht="12" customHeight="1">
      <c r="A85" s="12" t="s">
        <v>54</v>
      </c>
      <c r="B85" s="12" t="s">
        <v>9</v>
      </c>
      <c r="C85" s="12">
        <f t="shared" si="3"/>
        <v>1820744</v>
      </c>
      <c r="D85" s="12"/>
      <c r="E85" s="18">
        <v>0</v>
      </c>
      <c r="F85" s="12"/>
      <c r="G85" s="18">
        <v>0</v>
      </c>
      <c r="H85" s="12"/>
      <c r="I85" s="18">
        <v>0</v>
      </c>
      <c r="J85" s="12"/>
      <c r="K85" s="18">
        <v>1820744</v>
      </c>
      <c r="L85" s="12"/>
      <c r="M85" s="18">
        <v>0</v>
      </c>
    </row>
    <row r="86" spans="1:13" s="13" customFormat="1" ht="12" customHeight="1">
      <c r="A86" s="12" t="s">
        <v>10</v>
      </c>
      <c r="B86" s="12" t="s">
        <v>9</v>
      </c>
      <c r="C86" s="28"/>
      <c r="D86" s="12"/>
      <c r="E86" s="14"/>
      <c r="F86" s="12"/>
      <c r="G86" s="14"/>
      <c r="H86" s="12"/>
      <c r="I86" s="14"/>
      <c r="J86" s="12"/>
      <c r="K86" s="14"/>
      <c r="L86" s="12"/>
      <c r="M86" s="14"/>
    </row>
    <row r="87" spans="1:13" s="13" customFormat="1" ht="12" customHeight="1">
      <c r="A87" s="12" t="s">
        <v>56</v>
      </c>
      <c r="B87" s="12" t="s">
        <v>9</v>
      </c>
      <c r="C87" s="17">
        <f t="shared" si="3"/>
        <v>20118753</v>
      </c>
      <c r="D87" s="12"/>
      <c r="E87" s="18">
        <f>E37+E43+E53+E72+E83+E85</f>
        <v>9311464</v>
      </c>
      <c r="F87" s="12"/>
      <c r="G87" s="18">
        <f>G37+G43+G53+G72+G83+G85</f>
        <v>4688475</v>
      </c>
      <c r="H87" s="12"/>
      <c r="I87" s="18">
        <f>I37+I43+I53+I72+I83+I85</f>
        <v>119659</v>
      </c>
      <c r="J87" s="12"/>
      <c r="K87" s="18">
        <f>K37+K43+K53+K72+K83+K85</f>
        <v>5717297</v>
      </c>
      <c r="L87" s="12"/>
      <c r="M87" s="18">
        <f>M37+M43+M53+M72+M83+M85</f>
        <v>281858</v>
      </c>
    </row>
    <row r="88" spans="1:13" s="13" customFormat="1" ht="12" customHeight="1">
      <c r="A88" s="12"/>
      <c r="B88" s="12"/>
      <c r="C88" s="12"/>
      <c r="D88" s="12"/>
      <c r="E88" s="20"/>
      <c r="F88" s="12"/>
      <c r="G88" s="20"/>
      <c r="H88" s="12"/>
      <c r="I88" s="20"/>
      <c r="J88" s="12"/>
      <c r="K88" s="20"/>
      <c r="L88" s="12"/>
      <c r="M88" s="20"/>
    </row>
    <row r="89" spans="1:13" s="13" customFormat="1" ht="12" customHeight="1">
      <c r="A89" s="12" t="s">
        <v>67</v>
      </c>
      <c r="B89" s="12"/>
      <c r="C89" s="12"/>
      <c r="D89" s="12"/>
      <c r="E89" s="20"/>
      <c r="F89" s="12"/>
      <c r="G89" s="20"/>
      <c r="H89" s="12"/>
      <c r="I89" s="20"/>
      <c r="J89" s="12"/>
      <c r="K89" s="20"/>
      <c r="L89" s="12"/>
      <c r="M89" s="20"/>
    </row>
    <row r="90" spans="1:13" s="13" customFormat="1" ht="12" customHeight="1">
      <c r="A90" s="12" t="s">
        <v>68</v>
      </c>
      <c r="B90" s="12"/>
      <c r="C90" s="26">
        <f>SUM(E90:M90)</f>
        <v>183551</v>
      </c>
      <c r="D90" s="12"/>
      <c r="E90" s="27">
        <v>0</v>
      </c>
      <c r="F90" s="12"/>
      <c r="G90" s="27">
        <v>0</v>
      </c>
      <c r="H90" s="12"/>
      <c r="I90" s="27">
        <v>0</v>
      </c>
      <c r="J90" s="12"/>
      <c r="K90" s="27">
        <v>183551</v>
      </c>
      <c r="L90" s="12"/>
      <c r="M90" s="27">
        <v>0</v>
      </c>
    </row>
    <row r="91" spans="1:13" s="13" customFormat="1" ht="12" customHeight="1">
      <c r="A91" s="12"/>
      <c r="B91" s="12"/>
      <c r="C91" s="19"/>
      <c r="D91" s="12"/>
      <c r="E91" s="20"/>
      <c r="F91" s="12"/>
      <c r="G91" s="20"/>
      <c r="H91" s="12"/>
      <c r="I91" s="20"/>
      <c r="J91" s="12"/>
      <c r="K91" s="20"/>
      <c r="L91" s="12"/>
      <c r="M91" s="20"/>
    </row>
    <row r="92" spans="1:13" s="13" customFormat="1" ht="12" customHeight="1" thickBot="1">
      <c r="A92" s="12" t="s">
        <v>11</v>
      </c>
      <c r="B92" s="12" t="s">
        <v>9</v>
      </c>
      <c r="C92" s="29">
        <f>SUM(E92:M92)</f>
        <v>20302304</v>
      </c>
      <c r="D92" s="12"/>
      <c r="E92" s="29">
        <f>SUM(E87,E90)</f>
        <v>9311464</v>
      </c>
      <c r="F92" s="12"/>
      <c r="G92" s="29">
        <f>SUM(G87,G90)</f>
        <v>4688475</v>
      </c>
      <c r="H92" s="12"/>
      <c r="I92" s="29">
        <f>SUM(I87,I90)</f>
        <v>119659</v>
      </c>
      <c r="J92" s="12"/>
      <c r="K92" s="29">
        <f>SUM(K87,K90)</f>
        <v>5900848</v>
      </c>
      <c r="L92" s="12"/>
      <c r="M92" s="29">
        <f>SUM(M87,M90)</f>
        <v>281858</v>
      </c>
    </row>
    <row r="93" s="13" customFormat="1" ht="12.75" thickTop="1">
      <c r="B93" s="13" t="s">
        <v>9</v>
      </c>
    </row>
    <row r="94" s="13" customFormat="1" ht="12"/>
  </sheetData>
  <sheetProtection/>
  <mergeCells count="5">
    <mergeCell ref="C4:F4"/>
    <mergeCell ref="C3:M3"/>
    <mergeCell ref="C5:M5"/>
    <mergeCell ref="C6:M6"/>
    <mergeCell ref="A3:A7"/>
  </mergeCells>
  <conditionalFormatting sqref="A12:M92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2400" verticalDpi="2400" orientation="landscape" scale="96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Financial System Services</cp:lastModifiedBy>
  <cp:lastPrinted>2017-09-12T18:35:02Z</cp:lastPrinted>
  <dcterms:created xsi:type="dcterms:W3CDTF">1999-07-27T20:04:28Z</dcterms:created>
  <dcterms:modified xsi:type="dcterms:W3CDTF">2017-11-06T19:58:40Z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