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LSUHSC" sheetId="1" r:id="rId1"/>
  </sheets>
  <definedNames>
    <definedName name="_xlnm.Print_Area" localSheetId="0">'LSUHSC'!$A$1:$H$85</definedName>
    <definedName name="_xlnm.Print_Titles" localSheetId="0">'LSUHSC'!$1:$11</definedName>
  </definedNames>
  <calcPr fullCalcOnLoad="1"/>
</workbook>
</file>

<file path=xl/sharedStrings.xml><?xml version="1.0" encoding="utf-8"?>
<sst xmlns="http://schemas.openxmlformats.org/spreadsheetml/2006/main" count="80" uniqueCount="79">
  <si>
    <t>Allocations</t>
  </si>
  <si>
    <t>Expenditures</t>
  </si>
  <si>
    <t xml:space="preserve"> </t>
  </si>
  <si>
    <t xml:space="preserve"> Other Sources:</t>
  </si>
  <si>
    <t xml:space="preserve">           Total</t>
  </si>
  <si>
    <t xml:space="preserve">         Total other sources</t>
  </si>
  <si>
    <t xml:space="preserve">         Total restricted</t>
  </si>
  <si>
    <t>ANALYSIS E</t>
  </si>
  <si>
    <t>Analysis of Changes In Unexpended Plant Fund Balances</t>
  </si>
  <si>
    <t xml:space="preserve">      Unalloc Plt Fund Med School</t>
  </si>
  <si>
    <t xml:space="preserve">       Unrealized Gain on Investments</t>
  </si>
  <si>
    <t xml:space="preserve">    Pharmacy Compliance
</t>
  </si>
  <si>
    <t xml:space="preserve">    WCC (Ob/Gyn) Ren 2nd</t>
  </si>
  <si>
    <t xml:space="preserve">    Animal Care-9Th Floor</t>
  </si>
  <si>
    <t xml:space="preserve">    Admin Bldg-Bud Renov
</t>
  </si>
  <si>
    <t xml:space="preserve">    MRI-AHR Replacement
</t>
  </si>
  <si>
    <t xml:space="preserve">    Nurse Call
</t>
  </si>
  <si>
    <t xml:space="preserve">    Adm Bldg-6Th Fl-Air
</t>
  </si>
  <si>
    <t xml:space="preserve">    Davinci Surg System
</t>
  </si>
  <si>
    <t xml:space="preserve">    EHR-Comp Power Inst
</t>
  </si>
  <si>
    <t xml:space="preserve">    Animal Resources Renovations</t>
  </si>
  <si>
    <t xml:space="preserve">    Anatomy Renovations 8-23</t>
  </si>
  <si>
    <t xml:space="preserve">    Renov B-Bldg 1-201</t>
  </si>
  <si>
    <t xml:space="preserve">    Path Conf Rm Renov</t>
  </si>
  <si>
    <t xml:space="preserve">    MS Wireless Install</t>
  </si>
  <si>
    <t xml:space="preserve">    Legal Af Rm 607 Ren</t>
  </si>
  <si>
    <t xml:space="preserve">    4G/4J Renovations</t>
  </si>
  <si>
    <t xml:space="preserve">    ER Temp Sru C1-135</t>
  </si>
  <si>
    <t xml:space="preserve">    Medicine Ren 6-234/236</t>
  </si>
  <si>
    <t>For the year ended June 30, 2013</t>
  </si>
  <si>
    <t xml:space="preserve">    Pkg Lot - W/C </t>
  </si>
  <si>
    <t xml:space="preserve">    Facility Planning</t>
  </si>
  <si>
    <t xml:space="preserve">    M Lot South Expansion </t>
  </si>
  <si>
    <t xml:space="preserve">    FWCC Building Maint Resv</t>
  </si>
  <si>
    <t xml:space="preserve">    Allied Health Parking Expansion </t>
  </si>
  <si>
    <t xml:space="preserve">    Lock Replacement - Former AHB </t>
  </si>
  <si>
    <t xml:space="preserve">    Hospital Water Main</t>
  </si>
  <si>
    <t xml:space="preserve">    Ground Floor/Basement Water Damage</t>
  </si>
  <si>
    <t xml:space="preserve">    Deionized Water Damage</t>
  </si>
  <si>
    <t xml:space="preserve">    Joint Comm Correction</t>
  </si>
  <si>
    <t xml:space="preserve">    Anatomy Renovations - 8th Floor</t>
  </si>
  <si>
    <t xml:space="preserve">    Famility Med Renovations</t>
  </si>
  <si>
    <t xml:space="preserve">    OTO Renovations / Upgrade</t>
  </si>
  <si>
    <t xml:space="preserve">    BG-10 Renovations</t>
  </si>
  <si>
    <t xml:space="preserve">    Rad Med Gases 2Nd Fl</t>
  </si>
  <si>
    <t xml:space="preserve">    Peds Renov 5-243,B/C</t>
  </si>
  <si>
    <t xml:space="preserve">    Reloc F-Lot Gd Shack</t>
  </si>
  <si>
    <t xml:space="preserve">    9Th Fl Stryker Lab</t>
  </si>
  <si>
    <t xml:space="preserve">    10K Ahu Replacement</t>
  </si>
  <si>
    <t xml:space="preserve">    Pkg Lot Consolidate</t>
  </si>
  <si>
    <t xml:space="preserve">    10K Psych To Pt Rms</t>
  </si>
  <si>
    <t xml:space="preserve">    4K-14A Conv To Neg P</t>
  </si>
  <si>
    <t xml:space="preserve">    Laundry Fire Door</t>
  </si>
  <si>
    <t xml:space="preserve">    Bg-3 Renovation  5501469</t>
  </si>
  <si>
    <t xml:space="preserve">    5K NICU Nurse Station Renovations</t>
  </si>
  <si>
    <t xml:space="preserve">    Spartain Repairs</t>
  </si>
  <si>
    <t xml:space="preserve">    Psych Dept Renovations</t>
  </si>
  <si>
    <t xml:space="preserve">    Oto Renovations / Upgrade</t>
  </si>
  <si>
    <t xml:space="preserve">    Stonewall Facility Modifications</t>
  </si>
  <si>
    <t xml:space="preserve">    Eye Clinic Eximer LS</t>
  </si>
  <si>
    <t xml:space="preserve">    5K Pediatrics Phase 3 </t>
  </si>
  <si>
    <t xml:space="preserve">    6 G-J-H RENOVATIONS</t>
  </si>
  <si>
    <t xml:space="preserve">    All Hth Remove Revolving Door
</t>
  </si>
  <si>
    <t xml:space="preserve">    Chevyland Renovations for Mammography Vehicle</t>
  </si>
  <si>
    <t xml:space="preserve">    Medical School Classroom Renovations</t>
  </si>
  <si>
    <t xml:space="preserve">    Anatomy Renovations Phase 3
</t>
  </si>
  <si>
    <t xml:space="preserve">    Clinical Trials Roof Overlay 
</t>
  </si>
  <si>
    <t xml:space="preserve">    Clinical Research Building Fire Alarm System</t>
  </si>
  <si>
    <t xml:space="preserve">    K-Wing 4th Floor Cosmetic Improvements</t>
  </si>
  <si>
    <t xml:space="preserve">    1st Floor OB/Gyn Cosmetic Improvements
</t>
  </si>
  <si>
    <t xml:space="preserve">    Gamma Knife
</t>
  </si>
  <si>
    <t xml:space="preserve">    Hospital Front Lobby Cosmetic Improv
</t>
  </si>
  <si>
    <t xml:space="preserve">    Microbiology Renovations Room 2-216,218 &amp; 220
</t>
  </si>
  <si>
    <t xml:space="preserve">    Joint Commissions 2013 Projects
</t>
  </si>
  <si>
    <t>Restricted -</t>
  </si>
  <si>
    <t>State of Louisiana:</t>
  </si>
  <si>
    <t>Shreveport:</t>
  </si>
  <si>
    <t>June 30, 2012</t>
  </si>
  <si>
    <t>June 30, 2013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</si>
</sst>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&quot;$&quot;* #,##0.0_);_(&quot;$&quot;* \(#,##0.0\);_(&quot;$&quot;* &quot;-&quot;??_);_(@_)"/>
    <numFmt numFmtId="168" formatCode="[$-409]dddd\,\ mmmm\ dd\,\ yyyy"/>
    <numFmt numFmtId="169" formatCode="[$-409]mmmm\ d\,\ yyyy;@"/>
    <numFmt numFmtId="170" formatCode="0_);\(0\)"/>
  </numFmts>
  <fonts count="42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0"/>
      <name val="Goudy Old Style"/>
      <family val="1"/>
    </font>
    <font>
      <b/>
      <sz val="9"/>
      <color indexed="62"/>
      <name val="Bodoni MT"/>
      <family val="1"/>
    </font>
    <font>
      <b/>
      <sz val="11"/>
      <color indexed="62"/>
      <name val="Bodoni MT"/>
      <family val="1"/>
    </font>
    <font>
      <sz val="11"/>
      <color indexed="62"/>
      <name val="Bodoni MT"/>
      <family val="1"/>
    </font>
    <font>
      <b/>
      <sz val="12"/>
      <color indexed="62"/>
      <name val="Goudy Old Style"/>
      <family val="1"/>
    </font>
    <font>
      <sz val="9"/>
      <color indexed="62"/>
      <name val="Bodoni MT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164" fontId="1" fillId="0" borderId="0" xfId="42" applyNumberFormat="1" applyFont="1" applyFill="1" applyAlignment="1" applyProtection="1">
      <alignment vertical="center"/>
      <protection/>
    </xf>
    <xf numFmtId="0" fontId="0" fillId="0" borderId="0" xfId="0" applyFill="1" applyAlignment="1">
      <alignment/>
    </xf>
    <xf numFmtId="164" fontId="1" fillId="0" borderId="0" xfId="42" applyNumberFormat="1" applyFont="1" applyFill="1" applyAlignment="1" applyProtection="1">
      <alignment horizontal="right" vertical="center"/>
      <protection/>
    </xf>
    <xf numFmtId="164" fontId="1" fillId="0" borderId="0" xfId="42" applyNumberFormat="1" applyFont="1" applyAlignment="1" applyProtection="1">
      <alignment vertical="center"/>
      <protection/>
    </xf>
    <xf numFmtId="164" fontId="3" fillId="0" borderId="0" xfId="42" applyNumberFormat="1" applyFont="1" applyFill="1" applyAlignment="1" applyProtection="1">
      <alignment vertical="center"/>
      <protection/>
    </xf>
    <xf numFmtId="164" fontId="3" fillId="0" borderId="0" xfId="42" applyNumberFormat="1" applyFont="1" applyFill="1" applyBorder="1" applyAlignment="1" applyProtection="1">
      <alignment vertical="center"/>
      <protection/>
    </xf>
    <xf numFmtId="164" fontId="3" fillId="0" borderId="10" xfId="42" applyNumberFormat="1" applyFont="1" applyFill="1" applyBorder="1" applyAlignment="1" applyProtection="1">
      <alignment horizontal="center" vertical="center"/>
      <protection/>
    </xf>
    <xf numFmtId="164" fontId="3" fillId="0" borderId="0" xfId="42" applyNumberFormat="1" applyFont="1" applyFill="1" applyAlignment="1" applyProtection="1">
      <alignment horizontal="center" vertical="center"/>
      <protection/>
    </xf>
    <xf numFmtId="164" fontId="0" fillId="0" borderId="0" xfId="0" applyNumberFormat="1" applyFill="1" applyAlignment="1">
      <alignment/>
    </xf>
    <xf numFmtId="0" fontId="3" fillId="0" borderId="0" xfId="56" applyFont="1" applyFill="1" applyAlignment="1" applyProtection="1">
      <alignment horizontal="left"/>
      <protection locked="0"/>
    </xf>
    <xf numFmtId="0" fontId="3" fillId="0" borderId="0" xfId="42" applyNumberFormat="1" applyFont="1" applyFill="1" applyAlignment="1" applyProtection="1">
      <alignment vertical="center"/>
      <protection/>
    </xf>
    <xf numFmtId="164" fontId="3" fillId="0" borderId="11" xfId="42" applyNumberFormat="1" applyFont="1" applyFill="1" applyBorder="1" applyAlignment="1" applyProtection="1">
      <alignment vertical="center"/>
      <protection/>
    </xf>
    <xf numFmtId="164" fontId="0" fillId="0" borderId="0" xfId="42" applyNumberFormat="1" applyFont="1" applyAlignment="1">
      <alignment/>
    </xf>
    <xf numFmtId="164" fontId="4" fillId="0" borderId="0" xfId="42" applyNumberFormat="1" applyFont="1" applyFill="1" applyBorder="1" applyAlignment="1" applyProtection="1">
      <alignment vertical="center"/>
      <protection/>
    </xf>
    <xf numFmtId="164" fontId="4" fillId="0" borderId="0" xfId="42" applyNumberFormat="1" applyFont="1" applyFill="1" applyBorder="1" applyAlignment="1" applyProtection="1">
      <alignment horizontal="center" vertical="center"/>
      <protection/>
    </xf>
    <xf numFmtId="164" fontId="3" fillId="0" borderId="12" xfId="42" applyNumberFormat="1" applyFont="1" applyFill="1" applyBorder="1" applyAlignment="1" applyProtection="1">
      <alignment vertical="center"/>
      <protection/>
    </xf>
    <xf numFmtId="164" fontId="0" fillId="0" borderId="0" xfId="42" applyNumberFormat="1" applyFont="1" applyFill="1" applyAlignment="1">
      <alignment/>
    </xf>
    <xf numFmtId="164" fontId="5" fillId="0" borderId="0" xfId="42" applyNumberFormat="1" applyFont="1" applyFill="1" applyBorder="1" applyAlignment="1" applyProtection="1">
      <alignment vertical="center"/>
      <protection/>
    </xf>
    <xf numFmtId="164" fontId="6" fillId="0" borderId="0" xfId="42" applyNumberFormat="1" applyFont="1" applyAlignment="1">
      <alignment/>
    </xf>
    <xf numFmtId="164" fontId="3" fillId="0" borderId="10" xfId="42" applyNumberFormat="1" applyFont="1" applyFill="1" applyBorder="1" applyAlignment="1" applyProtection="1" quotePrefix="1">
      <alignment horizontal="center" vertical="center"/>
      <protection/>
    </xf>
    <xf numFmtId="164" fontId="7" fillId="0" borderId="0" xfId="42" applyNumberFormat="1" applyFont="1" applyFill="1" applyBorder="1" applyAlignment="1" applyProtection="1">
      <alignment horizontal="center" vertical="center"/>
      <protection/>
    </xf>
    <xf numFmtId="164" fontId="8" fillId="0" borderId="0" xfId="44" applyNumberFormat="1" applyFont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Book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rgb="FFF5ECF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1152525</xdr:colOff>
      <xdr:row>0</xdr:row>
      <xdr:rowOff>76200</xdr:rowOff>
    </xdr:from>
    <xdr:to>
      <xdr:col>0</xdr:col>
      <xdr:colOff>1933575</xdr:colOff>
      <xdr:row>7</xdr:row>
      <xdr:rowOff>38100</xdr:rowOff>
    </xdr:to>
    <xdr:pic>
      <xdr:nvPicPr>
        <xdr:cNvPr id="1" name="Picture 35" descr="Ver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76200"/>
          <a:ext cx="781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7"/>
  <sheetViews>
    <sheetView tabSelected="1" zoomScalePageLayoutView="0" workbookViewId="0" topLeftCell="A1">
      <selection activeCell="A1" sqref="A1:A8"/>
    </sheetView>
  </sheetViews>
  <sheetFormatPr defaultColWidth="9.140625" defaultRowHeight="12.75"/>
  <cols>
    <col min="1" max="1" width="47.57421875" style="2" bestFit="1" customWidth="1"/>
    <col min="2" max="2" width="13.140625" style="17" bestFit="1" customWidth="1"/>
    <col min="3" max="3" width="1.7109375" style="17" customWidth="1"/>
    <col min="4" max="4" width="13.57421875" style="17" bestFit="1" customWidth="1"/>
    <col min="5" max="5" width="1.7109375" style="17" customWidth="1"/>
    <col min="6" max="6" width="12.421875" style="17" bestFit="1" customWidth="1"/>
    <col min="7" max="7" width="2.8515625" style="17" customWidth="1"/>
    <col min="8" max="8" width="13.57421875" style="17" bestFit="1" customWidth="1"/>
    <col min="9" max="9" width="42.00390625" style="2" customWidth="1"/>
    <col min="10" max="10" width="9.140625" style="2" customWidth="1"/>
    <col min="11" max="11" width="11.00390625" style="2" bestFit="1" customWidth="1"/>
    <col min="12" max="12" width="2.28125" style="2" customWidth="1"/>
    <col min="13" max="13" width="11.00390625" style="2" bestFit="1" customWidth="1"/>
    <col min="14" max="16384" width="9.140625" style="2" customWidth="1"/>
  </cols>
  <sheetData>
    <row r="1" spans="1:8" ht="13.5" customHeight="1">
      <c r="A1" s="22"/>
      <c r="B1" s="13"/>
      <c r="C1" s="13"/>
      <c r="D1" s="13"/>
      <c r="E1" s="13"/>
      <c r="F1" s="13"/>
      <c r="G1" s="13"/>
      <c r="H1" s="13"/>
    </row>
    <row r="2" spans="1:8" ht="13.5" customHeight="1">
      <c r="A2" s="22"/>
      <c r="B2" s="13"/>
      <c r="C2" s="13"/>
      <c r="D2" s="13"/>
      <c r="E2" s="13"/>
      <c r="F2" s="13"/>
      <c r="G2" s="13"/>
      <c r="H2" s="13"/>
    </row>
    <row r="3" spans="1:8" ht="16.5">
      <c r="A3" s="22"/>
      <c r="B3" s="21" t="s">
        <v>7</v>
      </c>
      <c r="C3" s="21"/>
      <c r="D3" s="21"/>
      <c r="E3" s="21"/>
      <c r="F3" s="21"/>
      <c r="G3" s="21"/>
      <c r="H3" s="21"/>
    </row>
    <row r="4" spans="1:8" ht="8.25" customHeight="1">
      <c r="A4" s="22"/>
      <c r="B4" s="18"/>
      <c r="C4" s="21"/>
      <c r="D4" s="21"/>
      <c r="E4" s="21"/>
      <c r="F4" s="21"/>
      <c r="G4" s="21"/>
      <c r="H4" s="19"/>
    </row>
    <row r="5" spans="1:8" ht="16.5">
      <c r="A5" s="22"/>
      <c r="B5" s="21" t="s">
        <v>8</v>
      </c>
      <c r="C5" s="21"/>
      <c r="D5" s="21"/>
      <c r="E5" s="21"/>
      <c r="F5" s="21"/>
      <c r="G5" s="21"/>
      <c r="H5" s="21"/>
    </row>
    <row r="6" spans="1:8" ht="16.5">
      <c r="A6" s="22"/>
      <c r="B6" s="21" t="s">
        <v>29</v>
      </c>
      <c r="C6" s="21"/>
      <c r="D6" s="21"/>
      <c r="E6" s="21"/>
      <c r="F6" s="21"/>
      <c r="G6" s="21"/>
      <c r="H6" s="21"/>
    </row>
    <row r="7" spans="1:8" ht="8.25" customHeight="1">
      <c r="A7" s="22"/>
      <c r="B7" s="14"/>
      <c r="C7" s="14"/>
      <c r="D7" s="14"/>
      <c r="E7" s="14"/>
      <c r="F7" s="14"/>
      <c r="G7" s="14"/>
      <c r="H7" s="13"/>
    </row>
    <row r="8" spans="1:8" ht="10.5" customHeight="1">
      <c r="A8" s="22"/>
      <c r="B8" s="15"/>
      <c r="C8" s="15"/>
      <c r="D8" s="15"/>
      <c r="E8" s="15"/>
      <c r="F8" s="15"/>
      <c r="G8" s="15"/>
      <c r="H8" s="13"/>
    </row>
    <row r="9" spans="1:8" ht="12.75">
      <c r="A9" s="4"/>
      <c r="B9" s="4"/>
      <c r="C9" s="4"/>
      <c r="D9" s="4"/>
      <c r="E9" s="4"/>
      <c r="F9" s="4"/>
      <c r="G9" s="4"/>
      <c r="H9" s="13"/>
    </row>
    <row r="10" spans="1:8" ht="13.5">
      <c r="A10" s="5"/>
      <c r="B10" s="20" t="s">
        <v>77</v>
      </c>
      <c r="C10" s="6"/>
      <c r="D10" s="7" t="s">
        <v>0</v>
      </c>
      <c r="E10" s="6"/>
      <c r="F10" s="7" t="s">
        <v>1</v>
      </c>
      <c r="G10" s="6"/>
      <c r="H10" s="20" t="s">
        <v>78</v>
      </c>
    </row>
    <row r="11" spans="1:8" ht="13.5">
      <c r="A11" s="5" t="s">
        <v>76</v>
      </c>
      <c r="B11" s="8"/>
      <c r="C11" s="5"/>
      <c r="D11" s="8"/>
      <c r="E11" s="5"/>
      <c r="F11" s="8"/>
      <c r="G11" s="5"/>
      <c r="H11" s="8"/>
    </row>
    <row r="12" spans="1:8" ht="13.5">
      <c r="A12" s="5" t="s">
        <v>75</v>
      </c>
      <c r="B12" s="5"/>
      <c r="C12" s="5"/>
      <c r="D12" s="5"/>
      <c r="E12" s="5"/>
      <c r="F12" s="5"/>
      <c r="G12" s="5"/>
      <c r="H12" s="5"/>
    </row>
    <row r="13" spans="1:8" ht="13.5">
      <c r="A13" s="5"/>
      <c r="B13" s="5"/>
      <c r="C13" s="6"/>
      <c r="D13" s="5"/>
      <c r="E13" s="6"/>
      <c r="F13" s="5"/>
      <c r="G13" s="6"/>
      <c r="H13" s="5"/>
    </row>
    <row r="14" spans="1:8" ht="13.5">
      <c r="A14" s="5" t="s">
        <v>74</v>
      </c>
      <c r="B14" s="5"/>
      <c r="C14" s="5"/>
      <c r="D14" s="5"/>
      <c r="E14" s="5"/>
      <c r="F14" s="5"/>
      <c r="G14" s="5"/>
      <c r="H14" s="5"/>
    </row>
    <row r="15" spans="1:8" ht="13.5">
      <c r="A15" s="11" t="s">
        <v>30</v>
      </c>
      <c r="B15" s="5">
        <v>81939.84</v>
      </c>
      <c r="C15" s="5"/>
      <c r="D15" s="5"/>
      <c r="E15" s="5"/>
      <c r="F15" s="5"/>
      <c r="G15" s="5"/>
      <c r="H15" s="5">
        <f>+B15+D15-F15</f>
        <v>81939.84</v>
      </c>
    </row>
    <row r="16" spans="1:8" ht="13.5">
      <c r="A16" s="11" t="s">
        <v>31</v>
      </c>
      <c r="B16" s="5">
        <v>-130000</v>
      </c>
      <c r="C16" s="5"/>
      <c r="D16" s="5"/>
      <c r="E16" s="5"/>
      <c r="F16" s="5">
        <v>-130000</v>
      </c>
      <c r="G16" s="5"/>
      <c r="H16" s="5">
        <f>+B16+D16-F16</f>
        <v>0</v>
      </c>
    </row>
    <row r="17" spans="1:8" ht="13.5">
      <c r="A17" s="11" t="s">
        <v>32</v>
      </c>
      <c r="B17" s="5">
        <v>24592.98</v>
      </c>
      <c r="C17" s="5"/>
      <c r="D17" s="5"/>
      <c r="E17" s="5"/>
      <c r="F17" s="5"/>
      <c r="G17" s="5"/>
      <c r="H17" s="5">
        <f>+B17+D17-F17</f>
        <v>24592.98</v>
      </c>
    </row>
    <row r="18" spans="1:8" ht="13.5">
      <c r="A18" s="11" t="s">
        <v>33</v>
      </c>
      <c r="B18" s="5">
        <v>599423.49</v>
      </c>
      <c r="C18" s="5"/>
      <c r="D18" s="5"/>
      <c r="E18" s="5"/>
      <c r="F18" s="5"/>
      <c r="G18" s="5"/>
      <c r="H18" s="5">
        <f>+B18+D18-F18</f>
        <v>599423.49</v>
      </c>
    </row>
    <row r="19" spans="1:8" ht="13.5">
      <c r="A19" s="11" t="s">
        <v>34</v>
      </c>
      <c r="B19" s="5">
        <v>7796.18</v>
      </c>
      <c r="C19" s="5"/>
      <c r="D19" s="5"/>
      <c r="E19" s="5"/>
      <c r="F19" s="5"/>
      <c r="G19" s="5"/>
      <c r="H19" s="5">
        <f>+B19+D19-F19</f>
        <v>7796.18</v>
      </c>
    </row>
    <row r="20" spans="1:8" ht="13.5">
      <c r="A20" s="11" t="s">
        <v>35</v>
      </c>
      <c r="B20" s="5">
        <v>0</v>
      </c>
      <c r="C20" s="5"/>
      <c r="D20" s="5"/>
      <c r="E20" s="5"/>
      <c r="F20" s="5"/>
      <c r="G20" s="5"/>
      <c r="H20" s="5">
        <f aca="true" t="shared" si="0" ref="H20:H32">+B20+D20-F20</f>
        <v>0</v>
      </c>
    </row>
    <row r="21" spans="1:8" ht="13.5">
      <c r="A21" s="11" t="s">
        <v>36</v>
      </c>
      <c r="B21" s="5">
        <v>1075478.13</v>
      </c>
      <c r="C21" s="5"/>
      <c r="D21" s="5">
        <v>16907</v>
      </c>
      <c r="E21" s="5"/>
      <c r="F21" s="5"/>
      <c r="G21" s="5"/>
      <c r="H21" s="5">
        <f t="shared" si="0"/>
        <v>1092385.13</v>
      </c>
    </row>
    <row r="22" spans="1:8" ht="13.5">
      <c r="A22" s="11" t="s">
        <v>37</v>
      </c>
      <c r="B22" s="5">
        <v>-35881</v>
      </c>
      <c r="C22" s="5"/>
      <c r="D22" s="5"/>
      <c r="E22" s="5"/>
      <c r="F22" s="5"/>
      <c r="G22" s="5"/>
      <c r="H22" s="5">
        <f t="shared" si="0"/>
        <v>-35881</v>
      </c>
    </row>
    <row r="23" spans="1:8" ht="13.5">
      <c r="A23" s="11" t="s">
        <v>38</v>
      </c>
      <c r="B23" s="5">
        <v>2438</v>
      </c>
      <c r="C23" s="5"/>
      <c r="D23" s="5"/>
      <c r="E23" s="5"/>
      <c r="F23" s="5"/>
      <c r="G23" s="5"/>
      <c r="H23" s="5">
        <f t="shared" si="0"/>
        <v>2438</v>
      </c>
    </row>
    <row r="24" spans="1:8" ht="13.5">
      <c r="A24" s="11" t="s">
        <v>39</v>
      </c>
      <c r="B24" s="5">
        <v>0</v>
      </c>
      <c r="C24" s="5"/>
      <c r="D24" s="5">
        <v>15732.48</v>
      </c>
      <c r="E24" s="5"/>
      <c r="F24" s="5">
        <v>15732.1</v>
      </c>
      <c r="G24" s="5"/>
      <c r="H24" s="5">
        <f>+B24+D24-F24</f>
        <v>0.37999999999919964</v>
      </c>
    </row>
    <row r="25" spans="1:8" ht="13.5">
      <c r="A25" s="11" t="s">
        <v>11</v>
      </c>
      <c r="B25" s="5">
        <v>181.66000000001804</v>
      </c>
      <c r="C25" s="5"/>
      <c r="D25" s="5">
        <v>-181.66</v>
      </c>
      <c r="E25" s="5"/>
      <c r="F25" s="5"/>
      <c r="G25" s="5"/>
      <c r="H25" s="5">
        <f>+B25+D25-F25</f>
        <v>1.8047785488306545E-11</v>
      </c>
    </row>
    <row r="26" spans="1:8" ht="13.5">
      <c r="A26" s="11" t="s">
        <v>12</v>
      </c>
      <c r="B26" s="5">
        <v>0</v>
      </c>
      <c r="C26" s="5"/>
      <c r="D26" s="5">
        <v>114.64</v>
      </c>
      <c r="E26" s="5"/>
      <c r="F26" s="5">
        <v>114.64</v>
      </c>
      <c r="G26" s="5"/>
      <c r="H26" s="5">
        <f t="shared" si="0"/>
        <v>0</v>
      </c>
    </row>
    <row r="27" spans="1:8" ht="13.5">
      <c r="A27" s="11" t="s">
        <v>13</v>
      </c>
      <c r="B27" s="5">
        <v>0</v>
      </c>
      <c r="C27" s="5"/>
      <c r="D27" s="5">
        <v>-0.22</v>
      </c>
      <c r="E27" s="5"/>
      <c r="F27" s="5"/>
      <c r="G27" s="5"/>
      <c r="H27" s="5">
        <f t="shared" si="0"/>
        <v>-0.22</v>
      </c>
    </row>
    <row r="28" spans="1:8" ht="13.5">
      <c r="A28" s="11" t="s">
        <v>14</v>
      </c>
      <c r="B28" s="5">
        <v>0</v>
      </c>
      <c r="C28" s="5"/>
      <c r="D28" s="5">
        <v>1342</v>
      </c>
      <c r="E28" s="5"/>
      <c r="F28" s="5">
        <v>1342</v>
      </c>
      <c r="G28" s="5"/>
      <c r="H28" s="5">
        <f t="shared" si="0"/>
        <v>0</v>
      </c>
    </row>
    <row r="29" spans="1:8" ht="13.5">
      <c r="A29" s="11" t="s">
        <v>15</v>
      </c>
      <c r="B29" s="5">
        <v>0.5199999999967986</v>
      </c>
      <c r="C29" s="5"/>
      <c r="D29" s="5">
        <v>-0.52</v>
      </c>
      <c r="E29" s="5"/>
      <c r="F29" s="5"/>
      <c r="G29" s="5"/>
      <c r="H29" s="5">
        <f t="shared" si="0"/>
        <v>-3.2014391138091014E-12</v>
      </c>
    </row>
    <row r="30" spans="1:8" ht="13.5">
      <c r="A30" s="11" t="s">
        <v>16</v>
      </c>
      <c r="B30" s="5">
        <v>0.26999999999861757</v>
      </c>
      <c r="C30" s="5"/>
      <c r="D30" s="5">
        <v>-0.27</v>
      </c>
      <c r="E30" s="5"/>
      <c r="F30" s="5"/>
      <c r="G30" s="5"/>
      <c r="H30" s="5">
        <f t="shared" si="0"/>
        <v>-1.382449710263245E-12</v>
      </c>
    </row>
    <row r="31" spans="1:8" ht="13.5">
      <c r="A31" s="11" t="s">
        <v>40</v>
      </c>
      <c r="B31" s="5">
        <v>-20470.47</v>
      </c>
      <c r="C31" s="5"/>
      <c r="D31" s="5">
        <v>20470.47</v>
      </c>
      <c r="E31" s="5"/>
      <c r="F31" s="5"/>
      <c r="G31" s="5"/>
      <c r="H31" s="5">
        <f>+B31+D31-F31</f>
        <v>0</v>
      </c>
    </row>
    <row r="32" spans="1:8" ht="13.5">
      <c r="A32" s="11" t="s">
        <v>17</v>
      </c>
      <c r="B32" s="5">
        <v>-27881.84</v>
      </c>
      <c r="C32" s="5"/>
      <c r="D32" s="5">
        <v>27881.82</v>
      </c>
      <c r="E32" s="5"/>
      <c r="F32" s="5"/>
      <c r="G32" s="5"/>
      <c r="H32" s="5">
        <f t="shared" si="0"/>
        <v>-0.020000000000436557</v>
      </c>
    </row>
    <row r="33" spans="1:8" ht="13.5">
      <c r="A33" s="11" t="s">
        <v>41</v>
      </c>
      <c r="B33" s="5">
        <v>-0.17999999999301508</v>
      </c>
      <c r="C33" s="5"/>
      <c r="D33" s="5">
        <v>0.18</v>
      </c>
      <c r="E33" s="5"/>
      <c r="F33" s="5"/>
      <c r="G33" s="5"/>
      <c r="H33" s="5">
        <f aca="true" t="shared" si="1" ref="H33:H40">+B33+D33-F33</f>
        <v>6.984912648277941E-12</v>
      </c>
    </row>
    <row r="34" spans="1:8" ht="13.5">
      <c r="A34" s="11" t="s">
        <v>18</v>
      </c>
      <c r="B34" s="5">
        <v>0</v>
      </c>
      <c r="C34" s="5"/>
      <c r="D34" s="5">
        <v>500</v>
      </c>
      <c r="E34" s="5"/>
      <c r="F34" s="5">
        <v>500</v>
      </c>
      <c r="G34" s="5"/>
      <c r="H34" s="5">
        <f t="shared" si="1"/>
        <v>0</v>
      </c>
    </row>
    <row r="35" spans="1:8" ht="13.5">
      <c r="A35" s="11" t="s">
        <v>19</v>
      </c>
      <c r="B35" s="5">
        <v>-35227.98999999999</v>
      </c>
      <c r="C35" s="5"/>
      <c r="D35" s="5">
        <v>35227.99</v>
      </c>
      <c r="E35" s="5"/>
      <c r="F35" s="5"/>
      <c r="G35" s="5"/>
      <c r="H35" s="5">
        <f t="shared" si="1"/>
        <v>7.275957614183426E-12</v>
      </c>
    </row>
    <row r="36" spans="1:8" ht="13.5">
      <c r="A36" s="11" t="s">
        <v>20</v>
      </c>
      <c r="B36" s="5">
        <v>0.010000000000218279</v>
      </c>
      <c r="C36" s="5"/>
      <c r="D36" s="5">
        <v>-0.01</v>
      </c>
      <c r="E36" s="5"/>
      <c r="F36" s="5"/>
      <c r="G36" s="5"/>
      <c r="H36" s="5">
        <f t="shared" si="1"/>
        <v>2.1827852025868566E-13</v>
      </c>
    </row>
    <row r="37" spans="1:8" ht="13.5">
      <c r="A37" s="11" t="s">
        <v>42</v>
      </c>
      <c r="B37" s="5">
        <v>-48438.25</v>
      </c>
      <c r="C37" s="5"/>
      <c r="D37" s="5">
        <v>48438.25</v>
      </c>
      <c r="E37" s="5"/>
      <c r="F37" s="5"/>
      <c r="G37" s="5"/>
      <c r="H37" s="5">
        <f t="shared" si="1"/>
        <v>0</v>
      </c>
    </row>
    <row r="38" spans="1:8" ht="13.5">
      <c r="A38" s="11" t="s">
        <v>43</v>
      </c>
      <c r="B38" s="5">
        <v>0.3999999999996362</v>
      </c>
      <c r="C38" s="5"/>
      <c r="D38" s="5">
        <v>-0.4</v>
      </c>
      <c r="E38" s="5"/>
      <c r="F38" s="5"/>
      <c r="G38" s="5"/>
      <c r="H38" s="5">
        <f t="shared" si="1"/>
        <v>-3.638200851696638E-13</v>
      </c>
    </row>
    <row r="39" spans="1:8" ht="13.5">
      <c r="A39" s="11" t="s">
        <v>28</v>
      </c>
      <c r="B39" s="5">
        <v>19315.050000000003</v>
      </c>
      <c r="C39" s="5"/>
      <c r="D39" s="5">
        <v>-19315.05</v>
      </c>
      <c r="E39" s="5"/>
      <c r="F39" s="5"/>
      <c r="G39" s="5"/>
      <c r="H39" s="5">
        <f t="shared" si="1"/>
        <v>3.637978807091713E-12</v>
      </c>
    </row>
    <row r="40" spans="1:8" ht="13.5">
      <c r="A40" s="11" t="s">
        <v>44</v>
      </c>
      <c r="B40" s="5">
        <v>0.5300000000006548</v>
      </c>
      <c r="C40" s="5"/>
      <c r="D40" s="5">
        <v>-0.53</v>
      </c>
      <c r="E40" s="5"/>
      <c r="F40" s="5"/>
      <c r="G40" s="5"/>
      <c r="H40" s="5">
        <f t="shared" si="1"/>
        <v>6.548095399239173E-13</v>
      </c>
    </row>
    <row r="41" spans="1:8" ht="13.5">
      <c r="A41" s="11" t="s">
        <v>45</v>
      </c>
      <c r="B41" s="5">
        <v>5811.91</v>
      </c>
      <c r="C41" s="5"/>
      <c r="D41" s="5">
        <v>-5811.91</v>
      </c>
      <c r="E41" s="5"/>
      <c r="F41" s="5"/>
      <c r="G41" s="5"/>
      <c r="H41" s="5">
        <f>+B41+D41-F41</f>
        <v>0</v>
      </c>
    </row>
    <row r="42" spans="1:8" ht="13.5">
      <c r="A42" s="11" t="s">
        <v>21</v>
      </c>
      <c r="B42" s="5">
        <v>-16639.09</v>
      </c>
      <c r="C42" s="5"/>
      <c r="D42" s="5">
        <v>172000</v>
      </c>
      <c r="E42" s="5"/>
      <c r="F42" s="5"/>
      <c r="G42" s="5"/>
      <c r="H42" s="5">
        <f aca="true" t="shared" si="2" ref="H42:H52">+B42+D42-F42</f>
        <v>155360.91</v>
      </c>
    </row>
    <row r="43" spans="1:8" ht="13.5">
      <c r="A43" s="11" t="s">
        <v>46</v>
      </c>
      <c r="B43" s="5">
        <v>0.00999999999839929</v>
      </c>
      <c r="C43" s="5"/>
      <c r="D43" s="5">
        <v>-0.01</v>
      </c>
      <c r="E43" s="5"/>
      <c r="F43" s="5"/>
      <c r="G43" s="5"/>
      <c r="H43" s="5">
        <f t="shared" si="2"/>
        <v>-1.6007108832871708E-12</v>
      </c>
    </row>
    <row r="44" spans="1:8" ht="13.5">
      <c r="A44" s="11" t="s">
        <v>22</v>
      </c>
      <c r="B44" s="5">
        <v>2499.1800000000003</v>
      </c>
      <c r="C44" s="5"/>
      <c r="D44" s="5">
        <v>-2499.18</v>
      </c>
      <c r="E44" s="5"/>
      <c r="F44" s="5"/>
      <c r="G44" s="5"/>
      <c r="H44" s="5">
        <f t="shared" si="2"/>
        <v>4.547473508864641E-13</v>
      </c>
    </row>
    <row r="45" spans="1:8" ht="13.5">
      <c r="A45" s="11" t="s">
        <v>47</v>
      </c>
      <c r="B45" s="5">
        <v>0.44</v>
      </c>
      <c r="C45" s="5"/>
      <c r="D45" s="5">
        <v>118598.73</v>
      </c>
      <c r="E45" s="5"/>
      <c r="F45" s="5">
        <v>118599.17</v>
      </c>
      <c r="G45" s="5"/>
      <c r="H45" s="5">
        <f t="shared" si="2"/>
        <v>0</v>
      </c>
    </row>
    <row r="46" spans="1:8" ht="13.5">
      <c r="A46" s="11" t="s">
        <v>23</v>
      </c>
      <c r="B46" s="5">
        <v>17854.53</v>
      </c>
      <c r="C46" s="5"/>
      <c r="D46" s="5">
        <v>1319.48</v>
      </c>
      <c r="E46" s="5"/>
      <c r="F46" s="5">
        <v>19174.01</v>
      </c>
      <c r="G46" s="5"/>
      <c r="H46" s="5">
        <f t="shared" si="2"/>
        <v>0</v>
      </c>
    </row>
    <row r="47" spans="1:8" ht="13.5">
      <c r="A47" s="11" t="s">
        <v>48</v>
      </c>
      <c r="B47" s="5">
        <v>-30411.6</v>
      </c>
      <c r="C47" s="5"/>
      <c r="D47" s="5">
        <v>495349.99</v>
      </c>
      <c r="E47" s="5"/>
      <c r="F47" s="5">
        <v>464938.39</v>
      </c>
      <c r="G47" s="5"/>
      <c r="H47" s="5">
        <f t="shared" si="2"/>
        <v>0</v>
      </c>
    </row>
    <row r="48" spans="1:8" ht="13.5">
      <c r="A48" s="11" t="s">
        <v>24</v>
      </c>
      <c r="B48" s="5">
        <v>-184959.33</v>
      </c>
      <c r="C48" s="5"/>
      <c r="D48" s="5">
        <v>250000</v>
      </c>
      <c r="E48" s="5"/>
      <c r="F48" s="5">
        <v>15534.28</v>
      </c>
      <c r="G48" s="5"/>
      <c r="H48" s="5">
        <f t="shared" si="2"/>
        <v>49506.390000000014</v>
      </c>
    </row>
    <row r="49" spans="1:8" ht="13.5">
      <c r="A49" s="11" t="s">
        <v>49</v>
      </c>
      <c r="B49" s="5">
        <v>-34675.5</v>
      </c>
      <c r="C49" s="5"/>
      <c r="D49" s="5">
        <v>490000</v>
      </c>
      <c r="E49" s="5"/>
      <c r="F49" s="5">
        <v>14738.96</v>
      </c>
      <c r="G49" s="5"/>
      <c r="H49" s="5">
        <f t="shared" si="2"/>
        <v>440585.54</v>
      </c>
    </row>
    <row r="50" spans="1:8" ht="13.5">
      <c r="A50" s="11" t="s">
        <v>50</v>
      </c>
      <c r="B50" s="5">
        <v>-172184.15</v>
      </c>
      <c r="C50" s="5"/>
      <c r="D50" s="5">
        <v>240000</v>
      </c>
      <c r="E50" s="5"/>
      <c r="F50" s="5">
        <v>2372.49</v>
      </c>
      <c r="G50" s="5"/>
      <c r="H50" s="5">
        <f t="shared" si="2"/>
        <v>65443.36000000001</v>
      </c>
    </row>
    <row r="51" spans="1:8" ht="13.5">
      <c r="A51" s="11" t="s">
        <v>51</v>
      </c>
      <c r="B51" s="5">
        <v>0</v>
      </c>
      <c r="C51" s="5"/>
      <c r="D51" s="5">
        <v>4813</v>
      </c>
      <c r="E51" s="5"/>
      <c r="F51" s="5">
        <v>4813</v>
      </c>
      <c r="G51" s="5"/>
      <c r="H51" s="5">
        <f>+B51+D51-F51</f>
        <v>0</v>
      </c>
    </row>
    <row r="52" spans="1:8" ht="13.5">
      <c r="A52" s="11" t="s">
        <v>52</v>
      </c>
      <c r="B52" s="5">
        <v>0.55</v>
      </c>
      <c r="C52" s="5"/>
      <c r="D52" s="5">
        <v>27241.45</v>
      </c>
      <c r="E52" s="5"/>
      <c r="F52" s="5">
        <v>27242</v>
      </c>
      <c r="G52" s="5"/>
      <c r="H52" s="5">
        <f t="shared" si="2"/>
        <v>0</v>
      </c>
    </row>
    <row r="53" spans="1:8" ht="13.5">
      <c r="A53" s="11" t="s">
        <v>25</v>
      </c>
      <c r="B53" s="5">
        <v>-5599</v>
      </c>
      <c r="C53" s="5"/>
      <c r="D53" s="5">
        <v>52584</v>
      </c>
      <c r="E53" s="5"/>
      <c r="F53" s="5">
        <v>46985</v>
      </c>
      <c r="G53" s="5"/>
      <c r="H53" s="5">
        <f aca="true" t="shared" si="3" ref="H53:H76">+B53+D53-F53</f>
        <v>0</v>
      </c>
    </row>
    <row r="54" spans="1:8" ht="13.5">
      <c r="A54" s="11" t="s">
        <v>26</v>
      </c>
      <c r="B54" s="5">
        <v>-20</v>
      </c>
      <c r="C54" s="5"/>
      <c r="D54" s="5">
        <v>3506668</v>
      </c>
      <c r="E54" s="5"/>
      <c r="F54" s="5">
        <v>226648</v>
      </c>
      <c r="G54" s="5"/>
      <c r="H54" s="5">
        <f t="shared" si="3"/>
        <v>3280000</v>
      </c>
    </row>
    <row r="55" spans="1:8" ht="13.5">
      <c r="A55" s="11" t="s">
        <v>53</v>
      </c>
      <c r="B55" s="5">
        <v>-19647</v>
      </c>
      <c r="C55" s="5"/>
      <c r="D55" s="5">
        <v>29012.09</v>
      </c>
      <c r="E55" s="5"/>
      <c r="F55" s="5">
        <v>9365.31</v>
      </c>
      <c r="G55" s="5"/>
      <c r="H55" s="5">
        <f t="shared" si="3"/>
        <v>-0.21999999999934516</v>
      </c>
    </row>
    <row r="56" spans="1:8" ht="13.5">
      <c r="A56" s="11" t="s">
        <v>54</v>
      </c>
      <c r="B56" s="5">
        <v>0</v>
      </c>
      <c r="C56" s="5"/>
      <c r="D56" s="5">
        <v>5972</v>
      </c>
      <c r="E56" s="5"/>
      <c r="F56" s="5">
        <v>5971.75</v>
      </c>
      <c r="G56" s="5"/>
      <c r="H56" s="5">
        <f t="shared" si="3"/>
        <v>0.25</v>
      </c>
    </row>
    <row r="57" spans="1:8" ht="13.5">
      <c r="A57" s="11" t="s">
        <v>27</v>
      </c>
      <c r="B57" s="5">
        <v>-625.51</v>
      </c>
      <c r="C57" s="5"/>
      <c r="D57" s="5">
        <v>4872</v>
      </c>
      <c r="E57" s="5"/>
      <c r="F57" s="5">
        <v>4246.06</v>
      </c>
      <c r="G57" s="5"/>
      <c r="H57" s="5">
        <f t="shared" si="3"/>
        <v>0.42999999999938154</v>
      </c>
    </row>
    <row r="58" spans="1:8" ht="13.5">
      <c r="A58" s="11" t="s">
        <v>55</v>
      </c>
      <c r="B58" s="5">
        <v>0</v>
      </c>
      <c r="C58" s="5"/>
      <c r="D58" s="5">
        <v>10977.22</v>
      </c>
      <c r="E58" s="5"/>
      <c r="F58" s="5">
        <v>10977.22</v>
      </c>
      <c r="G58" s="5"/>
      <c r="H58" s="5">
        <f t="shared" si="3"/>
        <v>0</v>
      </c>
    </row>
    <row r="59" spans="1:8" ht="13.5">
      <c r="A59" s="11" t="s">
        <v>56</v>
      </c>
      <c r="B59" s="5">
        <v>0</v>
      </c>
      <c r="C59" s="5"/>
      <c r="D59" s="5">
        <v>1775</v>
      </c>
      <c r="E59" s="5"/>
      <c r="F59" s="5">
        <v>1774.57</v>
      </c>
      <c r="G59" s="5"/>
      <c r="H59" s="5">
        <f t="shared" si="3"/>
        <v>0.43000000000006366</v>
      </c>
    </row>
    <row r="60" spans="1:8" ht="13.5">
      <c r="A60" s="11" t="s">
        <v>57</v>
      </c>
      <c r="B60" s="5">
        <v>-24</v>
      </c>
      <c r="C60" s="5"/>
      <c r="D60" s="5">
        <v>4908</v>
      </c>
      <c r="E60" s="5"/>
      <c r="F60" s="5">
        <v>4884.26</v>
      </c>
      <c r="G60" s="5"/>
      <c r="H60" s="5">
        <f t="shared" si="3"/>
        <v>-0.2600000000002183</v>
      </c>
    </row>
    <row r="61" spans="1:8" ht="13.5">
      <c r="A61" s="11" t="s">
        <v>58</v>
      </c>
      <c r="B61" s="5">
        <v>0</v>
      </c>
      <c r="C61" s="5"/>
      <c r="D61" s="5">
        <v>12525.95</v>
      </c>
      <c r="E61" s="5"/>
      <c r="F61" s="5">
        <v>12525.95</v>
      </c>
      <c r="G61" s="5"/>
      <c r="H61" s="5">
        <f t="shared" si="3"/>
        <v>0</v>
      </c>
    </row>
    <row r="62" spans="1:8" ht="13.5">
      <c r="A62" s="11" t="s">
        <v>59</v>
      </c>
      <c r="B62" s="5">
        <v>0</v>
      </c>
      <c r="C62" s="5"/>
      <c r="D62" s="5">
        <v>72000</v>
      </c>
      <c r="E62" s="5"/>
      <c r="F62" s="5">
        <v>63737.89</v>
      </c>
      <c r="G62" s="5"/>
      <c r="H62" s="5">
        <f t="shared" si="3"/>
        <v>8262.11</v>
      </c>
    </row>
    <row r="63" spans="1:8" ht="13.5">
      <c r="A63" s="11" t="s">
        <v>60</v>
      </c>
      <c r="B63" s="5">
        <v>0</v>
      </c>
      <c r="C63" s="5"/>
      <c r="D63" s="5">
        <v>129750</v>
      </c>
      <c r="E63" s="5"/>
      <c r="F63" s="5">
        <v>111498.65</v>
      </c>
      <c r="G63" s="5"/>
      <c r="H63" s="5">
        <f t="shared" si="3"/>
        <v>18251.350000000006</v>
      </c>
    </row>
    <row r="64" spans="1:8" ht="13.5">
      <c r="A64" s="11" t="s">
        <v>61</v>
      </c>
      <c r="B64" s="5">
        <v>0</v>
      </c>
      <c r="C64" s="5"/>
      <c r="D64" s="5">
        <v>3340000</v>
      </c>
      <c r="E64" s="5"/>
      <c r="F64" s="5">
        <v>239000</v>
      </c>
      <c r="G64" s="5"/>
      <c r="H64" s="5">
        <f t="shared" si="3"/>
        <v>3101000</v>
      </c>
    </row>
    <row r="65" spans="1:8" ht="13.5">
      <c r="A65" s="11" t="s">
        <v>62</v>
      </c>
      <c r="B65" s="5">
        <v>0</v>
      </c>
      <c r="C65" s="5"/>
      <c r="D65" s="5">
        <v>8320</v>
      </c>
      <c r="E65" s="5"/>
      <c r="F65" s="5">
        <v>8319.54</v>
      </c>
      <c r="G65" s="5"/>
      <c r="H65" s="5">
        <f t="shared" si="3"/>
        <v>0.4599999999991269</v>
      </c>
    </row>
    <row r="66" spans="1:8" ht="13.5">
      <c r="A66" s="11" t="s">
        <v>63</v>
      </c>
      <c r="B66" s="5">
        <v>0</v>
      </c>
      <c r="C66" s="5"/>
      <c r="D66" s="5">
        <v>25958</v>
      </c>
      <c r="E66" s="5"/>
      <c r="F66" s="5">
        <v>25958.11</v>
      </c>
      <c r="G66" s="5"/>
      <c r="H66" s="5">
        <f t="shared" si="3"/>
        <v>-0.11000000000058208</v>
      </c>
    </row>
    <row r="67" spans="1:8" ht="13.5">
      <c r="A67" s="11" t="s">
        <v>64</v>
      </c>
      <c r="B67" s="5">
        <v>0</v>
      </c>
      <c r="C67" s="5"/>
      <c r="D67" s="5">
        <v>37257</v>
      </c>
      <c r="E67" s="5"/>
      <c r="F67" s="5">
        <v>37256.56</v>
      </c>
      <c r="G67" s="5"/>
      <c r="H67" s="5">
        <f t="shared" si="3"/>
        <v>0.4400000000023283</v>
      </c>
    </row>
    <row r="68" spans="1:8" ht="13.5">
      <c r="A68" s="11" t="s">
        <v>65</v>
      </c>
      <c r="B68" s="5">
        <v>0</v>
      </c>
      <c r="C68" s="5"/>
      <c r="D68" s="5">
        <v>65000</v>
      </c>
      <c r="E68" s="5"/>
      <c r="F68" s="5">
        <v>37535.57</v>
      </c>
      <c r="G68" s="5"/>
      <c r="H68" s="5">
        <f t="shared" si="3"/>
        <v>27464.43</v>
      </c>
    </row>
    <row r="69" spans="1:8" ht="13.5">
      <c r="A69" s="11" t="s">
        <v>66</v>
      </c>
      <c r="B69" s="5">
        <v>0</v>
      </c>
      <c r="C69" s="5"/>
      <c r="D69" s="5">
        <v>95000</v>
      </c>
      <c r="E69" s="5"/>
      <c r="F69" s="5"/>
      <c r="G69" s="5"/>
      <c r="H69" s="5">
        <f t="shared" si="3"/>
        <v>95000</v>
      </c>
    </row>
    <row r="70" spans="1:8" ht="13.5">
      <c r="A70" s="11" t="s">
        <v>67</v>
      </c>
      <c r="B70" s="5">
        <v>0</v>
      </c>
      <c r="C70" s="5"/>
      <c r="D70" s="5">
        <v>95000</v>
      </c>
      <c r="E70" s="5"/>
      <c r="F70" s="5"/>
      <c r="G70" s="5"/>
      <c r="H70" s="5">
        <f t="shared" si="3"/>
        <v>95000</v>
      </c>
    </row>
    <row r="71" spans="1:8" ht="13.5">
      <c r="A71" s="11" t="s">
        <v>68</v>
      </c>
      <c r="B71" s="5">
        <v>0</v>
      </c>
      <c r="C71" s="5"/>
      <c r="D71" s="5">
        <v>52000</v>
      </c>
      <c r="E71" s="5"/>
      <c r="F71" s="5">
        <v>6073.35</v>
      </c>
      <c r="G71" s="5"/>
      <c r="H71" s="5">
        <f t="shared" si="3"/>
        <v>45926.65</v>
      </c>
    </row>
    <row r="72" spans="1:8" ht="13.5">
      <c r="A72" s="11" t="s">
        <v>69</v>
      </c>
      <c r="B72" s="5">
        <v>0</v>
      </c>
      <c r="C72" s="5"/>
      <c r="D72" s="5">
        <v>14000</v>
      </c>
      <c r="E72" s="5"/>
      <c r="F72" s="5">
        <v>186.6</v>
      </c>
      <c r="G72" s="5"/>
      <c r="H72" s="5">
        <f t="shared" si="3"/>
        <v>13813.4</v>
      </c>
    </row>
    <row r="73" spans="1:8" ht="13.5">
      <c r="A73" s="11" t="s">
        <v>70</v>
      </c>
      <c r="B73" s="5">
        <v>0</v>
      </c>
      <c r="C73" s="5"/>
      <c r="D73" s="5">
        <v>900000</v>
      </c>
      <c r="E73" s="5"/>
      <c r="F73" s="5"/>
      <c r="G73" s="5"/>
      <c r="H73" s="5">
        <f t="shared" si="3"/>
        <v>900000</v>
      </c>
    </row>
    <row r="74" spans="1:8" ht="13.5">
      <c r="A74" s="11" t="s">
        <v>71</v>
      </c>
      <c r="B74" s="5">
        <v>0</v>
      </c>
      <c r="C74" s="5"/>
      <c r="D74" s="5">
        <v>14000</v>
      </c>
      <c r="E74" s="5"/>
      <c r="F74" s="5"/>
      <c r="G74" s="5"/>
      <c r="H74" s="5">
        <f t="shared" si="3"/>
        <v>14000</v>
      </c>
    </row>
    <row r="75" spans="1:8" ht="13.5">
      <c r="A75" s="11" t="s">
        <v>72</v>
      </c>
      <c r="B75" s="5">
        <v>0</v>
      </c>
      <c r="C75" s="5"/>
      <c r="D75" s="5">
        <v>92000</v>
      </c>
      <c r="E75" s="5"/>
      <c r="F75" s="5">
        <v>5482.78</v>
      </c>
      <c r="G75" s="5"/>
      <c r="H75" s="5">
        <f>+B75+D75-F75</f>
        <v>86517.22</v>
      </c>
    </row>
    <row r="76" spans="1:8" ht="13.5">
      <c r="A76" s="11" t="s">
        <v>73</v>
      </c>
      <c r="B76" s="5">
        <v>0</v>
      </c>
      <c r="C76" s="5"/>
      <c r="D76" s="5">
        <v>1721</v>
      </c>
      <c r="E76" s="5"/>
      <c r="F76" s="5">
        <v>1721</v>
      </c>
      <c r="G76" s="5"/>
      <c r="H76" s="5">
        <f t="shared" si="3"/>
        <v>0</v>
      </c>
    </row>
    <row r="77" spans="1:8" ht="13.5">
      <c r="A77" s="10"/>
      <c r="B77" s="5"/>
      <c r="C77" s="5"/>
      <c r="D77" s="5"/>
      <c r="E77" s="5"/>
      <c r="F77" s="5"/>
      <c r="G77" s="5"/>
      <c r="H77" s="5">
        <f>+B77+D77-F77</f>
        <v>0</v>
      </c>
    </row>
    <row r="78" spans="1:8" ht="13.5">
      <c r="A78" s="5" t="s">
        <v>6</v>
      </c>
      <c r="B78" s="12">
        <f>SUM(B15:B77)</f>
        <v>1074648.7699999996</v>
      </c>
      <c r="C78" s="12"/>
      <c r="D78" s="12">
        <f>SUM(D14:D77)</f>
        <v>10509427.98</v>
      </c>
      <c r="E78" s="12"/>
      <c r="F78" s="12">
        <f>SUM(F14:F77)</f>
        <v>1415249.2100000004</v>
      </c>
      <c r="G78" s="12"/>
      <c r="H78" s="12">
        <f>SUM(H14:H77)</f>
        <v>10168827.540000001</v>
      </c>
    </row>
    <row r="79" spans="1:8" ht="13.5">
      <c r="A79" s="5"/>
      <c r="B79" s="5"/>
      <c r="C79" s="5"/>
      <c r="D79" s="5"/>
      <c r="E79" s="5"/>
      <c r="F79" s="5"/>
      <c r="G79" s="5"/>
      <c r="H79" s="5"/>
    </row>
    <row r="80" spans="1:8" ht="13.5">
      <c r="A80" s="5" t="s">
        <v>3</v>
      </c>
      <c r="B80" s="5"/>
      <c r="C80" s="8"/>
      <c r="D80" s="5"/>
      <c r="E80" s="5"/>
      <c r="F80" s="5"/>
      <c r="G80" s="5"/>
      <c r="H80" s="5"/>
    </row>
    <row r="81" spans="1:9" ht="13.5">
      <c r="A81" s="5" t="s">
        <v>9</v>
      </c>
      <c r="B81" s="5">
        <v>2294912</v>
      </c>
      <c r="C81" s="8"/>
      <c r="D81" s="5">
        <v>42275</v>
      </c>
      <c r="E81" s="5"/>
      <c r="F81" s="5">
        <v>101071</v>
      </c>
      <c r="G81" s="5"/>
      <c r="H81" s="5">
        <f>+B81+D81-F81</f>
        <v>2236116</v>
      </c>
      <c r="I81" s="9"/>
    </row>
    <row r="82" spans="1:8" ht="13.5">
      <c r="A82" s="5" t="s">
        <v>10</v>
      </c>
      <c r="B82" s="5">
        <v>-3775</v>
      </c>
      <c r="C82" s="8"/>
      <c r="D82" s="5">
        <v>-29284</v>
      </c>
      <c r="E82" s="5"/>
      <c r="F82" s="5"/>
      <c r="G82" s="5"/>
      <c r="H82" s="5">
        <f>+B82+D82-F82</f>
        <v>-33059</v>
      </c>
    </row>
    <row r="83" spans="1:8" ht="13.5">
      <c r="A83" s="5" t="s">
        <v>5</v>
      </c>
      <c r="B83" s="12">
        <f>SUM(B81:B82)</f>
        <v>2291137</v>
      </c>
      <c r="C83" s="12"/>
      <c r="D83" s="12">
        <f>SUM(D81:D82)</f>
        <v>12991</v>
      </c>
      <c r="E83" s="12">
        <f>SUM(E81:E82)</f>
        <v>0</v>
      </c>
      <c r="F83" s="12">
        <f>SUM(F81:F82)</f>
        <v>101071</v>
      </c>
      <c r="G83" s="12"/>
      <c r="H83" s="12">
        <f>SUM(H81:H82)</f>
        <v>2203057</v>
      </c>
    </row>
    <row r="84" spans="1:8" ht="13.5">
      <c r="A84" s="5"/>
      <c r="B84" s="6"/>
      <c r="C84" s="5"/>
      <c r="D84" s="6"/>
      <c r="E84" s="5"/>
      <c r="F84" s="6"/>
      <c r="G84" s="5"/>
      <c r="H84" s="6"/>
    </row>
    <row r="85" spans="1:8" ht="14.25" thickBot="1">
      <c r="A85" s="5" t="s">
        <v>4</v>
      </c>
      <c r="B85" s="16">
        <f>+B78+B83</f>
        <v>3365785.7699999996</v>
      </c>
      <c r="C85" s="5"/>
      <c r="D85" s="16">
        <f>+D78+D83</f>
        <v>10522418.98</v>
      </c>
      <c r="E85" s="5"/>
      <c r="F85" s="16">
        <f>+F78+F83</f>
        <v>1516320.2100000004</v>
      </c>
      <c r="G85" s="5"/>
      <c r="H85" s="16">
        <f>+H78+H83</f>
        <v>12371884.540000001</v>
      </c>
    </row>
    <row r="86" spans="1:8" ht="14.25" thickTop="1">
      <c r="A86" s="5"/>
      <c r="B86" s="5"/>
      <c r="C86" s="5"/>
      <c r="D86" s="5"/>
      <c r="E86" s="5"/>
      <c r="F86" s="5"/>
      <c r="G86" s="5"/>
      <c r="H86" s="5"/>
    </row>
    <row r="87" spans="1:8" ht="13.5">
      <c r="A87" s="5"/>
      <c r="B87" s="5"/>
      <c r="C87" s="5"/>
      <c r="D87" s="5"/>
      <c r="E87" s="5"/>
      <c r="F87" s="5"/>
      <c r="G87" s="5"/>
      <c r="H87" s="5"/>
    </row>
    <row r="88" spans="1:8" ht="13.5">
      <c r="A88" s="5"/>
      <c r="B88" s="5"/>
      <c r="C88" s="5"/>
      <c r="D88" s="5"/>
      <c r="E88" s="5"/>
      <c r="F88" s="5"/>
      <c r="G88" s="5"/>
      <c r="H88" s="5"/>
    </row>
    <row r="89" spans="1:8" ht="13.5">
      <c r="A89" s="5"/>
      <c r="B89" s="5"/>
      <c r="C89" s="5"/>
      <c r="D89" s="5"/>
      <c r="E89" s="5"/>
      <c r="F89" s="5"/>
      <c r="G89" s="5"/>
      <c r="H89" s="5"/>
    </row>
    <row r="90" spans="1:8" ht="13.5">
      <c r="A90" s="5"/>
      <c r="B90" s="5"/>
      <c r="C90" s="5"/>
      <c r="D90" s="5"/>
      <c r="E90" s="5"/>
      <c r="F90" s="5"/>
      <c r="G90" s="5"/>
      <c r="H90" s="5"/>
    </row>
    <row r="91" spans="1:8" ht="12.75">
      <c r="A91" s="1"/>
      <c r="B91" s="1"/>
      <c r="C91" s="1"/>
      <c r="D91" s="1"/>
      <c r="E91" s="1"/>
      <c r="F91" s="1"/>
      <c r="G91" s="1"/>
      <c r="H91" s="1"/>
    </row>
    <row r="92" spans="1:8" ht="12.75">
      <c r="A92" s="3" t="s">
        <v>2</v>
      </c>
      <c r="B92" s="1"/>
      <c r="C92" s="1"/>
      <c r="D92" s="1"/>
      <c r="E92" s="1"/>
      <c r="F92" s="1"/>
      <c r="G92" s="1"/>
      <c r="H92" s="1"/>
    </row>
    <row r="93" spans="1:8" ht="12.75">
      <c r="A93" s="3" t="s">
        <v>2</v>
      </c>
      <c r="B93" s="1"/>
      <c r="C93" s="1"/>
      <c r="D93" s="1"/>
      <c r="E93" s="1"/>
      <c r="F93" s="1"/>
      <c r="G93" s="1"/>
      <c r="H93" s="1"/>
    </row>
    <row r="94" spans="1:8" ht="12.75">
      <c r="A94" s="1"/>
      <c r="B94" s="1"/>
      <c r="C94" s="1"/>
      <c r="D94" s="1"/>
      <c r="E94" s="1"/>
      <c r="F94" s="1"/>
      <c r="G94" s="1"/>
      <c r="H94" s="1"/>
    </row>
    <row r="95" spans="1:8" ht="12.75">
      <c r="A95" s="1"/>
      <c r="B95" s="1"/>
      <c r="C95" s="1"/>
      <c r="D95" s="1"/>
      <c r="E95" s="1"/>
      <c r="F95" s="1"/>
      <c r="G95" s="1"/>
      <c r="H95" s="1"/>
    </row>
    <row r="96" spans="1:8" ht="12.75">
      <c r="A96" s="1"/>
      <c r="B96" s="1"/>
      <c r="C96" s="1"/>
      <c r="D96" s="1"/>
      <c r="E96" s="1"/>
      <c r="F96" s="1"/>
      <c r="G96" s="1"/>
      <c r="H96" s="1"/>
    </row>
    <row r="97" spans="1:8" ht="12.75">
      <c r="A97" s="1"/>
      <c r="B97" s="1"/>
      <c r="C97" s="1"/>
      <c r="D97" s="1"/>
      <c r="E97" s="1"/>
      <c r="F97" s="1"/>
      <c r="G97" s="1"/>
      <c r="H97" s="1"/>
    </row>
    <row r="98" spans="1:8" ht="12.75">
      <c r="A98" s="1"/>
      <c r="B98" s="1"/>
      <c r="C98" s="1"/>
      <c r="D98" s="1"/>
      <c r="E98" s="1"/>
      <c r="F98" s="1"/>
      <c r="G98" s="1"/>
      <c r="H98" s="1"/>
    </row>
    <row r="99" spans="1:8" ht="12.75">
      <c r="A99" s="1"/>
      <c r="B99" s="1"/>
      <c r="C99" s="1"/>
      <c r="D99" s="1"/>
      <c r="E99" s="1"/>
      <c r="F99" s="1"/>
      <c r="G99" s="1"/>
      <c r="H99" s="1"/>
    </row>
    <row r="100" spans="1:8" ht="12.75">
      <c r="A100" s="1"/>
      <c r="B100" s="1"/>
      <c r="C100" s="1"/>
      <c r="D100" s="1"/>
      <c r="E100" s="1"/>
      <c r="F100" s="1"/>
      <c r="G100" s="1"/>
      <c r="H100" s="1"/>
    </row>
    <row r="101" spans="1:8" ht="12.75">
      <c r="A101" s="1"/>
      <c r="B101" s="1"/>
      <c r="C101" s="1"/>
      <c r="D101" s="1"/>
      <c r="E101" s="1"/>
      <c r="F101" s="1"/>
      <c r="G101" s="1"/>
      <c r="H101" s="1"/>
    </row>
    <row r="102" spans="1:8" ht="12.75">
      <c r="A102" s="1"/>
      <c r="B102" s="1"/>
      <c r="C102" s="1"/>
      <c r="D102" s="1"/>
      <c r="E102" s="1"/>
      <c r="F102" s="1"/>
      <c r="G102" s="1"/>
      <c r="H102" s="1"/>
    </row>
    <row r="103" spans="1:8" ht="12.75">
      <c r="A103" s="1"/>
      <c r="B103" s="1"/>
      <c r="C103" s="1"/>
      <c r="D103" s="1"/>
      <c r="E103" s="1"/>
      <c r="F103" s="1"/>
      <c r="G103" s="1"/>
      <c r="H103" s="1"/>
    </row>
    <row r="104" spans="1:8" ht="12.75">
      <c r="A104" s="1"/>
      <c r="B104" s="1"/>
      <c r="C104" s="1"/>
      <c r="D104" s="1"/>
      <c r="E104" s="1"/>
      <c r="F104" s="1"/>
      <c r="G104" s="1"/>
      <c r="H104" s="1"/>
    </row>
    <row r="105" spans="1:8" ht="12.75">
      <c r="A105" s="1"/>
      <c r="B105" s="1"/>
      <c r="C105" s="1"/>
      <c r="D105" s="1"/>
      <c r="E105" s="1"/>
      <c r="F105" s="1"/>
      <c r="G105" s="1"/>
      <c r="H105" s="1"/>
    </row>
    <row r="106" spans="1:8" ht="12.75">
      <c r="A106" s="1"/>
      <c r="B106" s="1"/>
      <c r="C106" s="1"/>
      <c r="D106" s="1"/>
      <c r="E106" s="1"/>
      <c r="F106" s="1"/>
      <c r="G106" s="1"/>
      <c r="H106" s="1"/>
    </row>
    <row r="107" spans="1:8" ht="12.75">
      <c r="A107" s="1"/>
      <c r="B107" s="1"/>
      <c r="C107" s="1"/>
      <c r="D107" s="1"/>
      <c r="E107" s="1"/>
      <c r="F107" s="1"/>
      <c r="G107" s="1"/>
      <c r="H107" s="1"/>
    </row>
  </sheetData>
  <sheetProtection/>
  <mergeCells count="5">
    <mergeCell ref="B6:H6"/>
    <mergeCell ref="A1:A8"/>
    <mergeCell ref="C4:G4"/>
    <mergeCell ref="B3:H3"/>
    <mergeCell ref="B5:H5"/>
  </mergeCells>
  <conditionalFormatting sqref="A12:H85">
    <cfRule type="expression" priority="2" dxfId="0" stopIfTrue="1">
      <formula>MOD(ROW(),2)=0</formula>
    </cfRule>
  </conditionalFormatting>
  <printOptions horizontalCentered="1"/>
  <pageMargins left="0.5" right="0.5" top="0.5" bottom="0.5" header="0.25" footer="0.25"/>
  <pageSetup fitToHeight="0" fitToWidth="1" horizontalDpi="600" verticalDpi="600" orientation="portrait" scale="91" r:id="rId2"/>
  <headerFooter alignWithMargins="0">
    <oddFooter>&amp;R&amp;"Goudy Old Style,Regular"Page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fssadmin</cp:lastModifiedBy>
  <cp:lastPrinted>2015-01-29T17:02:12Z</cp:lastPrinted>
  <dcterms:created xsi:type="dcterms:W3CDTF">2004-07-20T19:35:16Z</dcterms:created>
  <dcterms:modified xsi:type="dcterms:W3CDTF">2015-01-29T20:03:14Z</dcterms:modified>
  <cp:category/>
  <cp:version/>
  <cp:contentType/>
  <cp:contentStatus/>
</cp:coreProperties>
</file>