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5521" windowWidth="4455" windowHeight="9120" activeTab="0"/>
  </bookViews>
  <sheets>
    <sheet name="Sheet1" sheetId="1" r:id="rId1"/>
  </sheets>
  <definedNames>
    <definedName name="ASD">'Sheet1'!#REF!</definedName>
    <definedName name="LYN">'Sheet1'!#REF!</definedName>
    <definedName name="NvsASD">"V2002-06-30"</definedName>
    <definedName name="NvsAutoDrillOk">"VN"</definedName>
    <definedName name="NvsElapsedTime">0.000563078705454245</definedName>
    <definedName name="NvsEndTime">37491.763905787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STATISTICS_CODE">"STAT_TBL"</definedName>
    <definedName name="Operating_Revenues">'Sheet1'!$12:$15</definedName>
    <definedName name="PAD">'Sheet1'!#REF!</definedName>
    <definedName name="_xlnm.Print_Area" localSheetId="0">'Sheet1'!$A$1:$L$95</definedName>
    <definedName name="_xlnm.Print_Titles" localSheetId="0">'Sheet1'!$C:$F</definedName>
    <definedName name="RID">'Sheet1'!#REF!</definedName>
    <definedName name="round_as_displayed">MID(CELL("format",'Sheet1'!A1),2,1)</definedName>
    <definedName name="row_to_adjust">'Sheet1'!#REF!</definedName>
    <definedName name="row_to_plug">'Sheet1'!#REF!</definedName>
    <definedName name="RunTimeDate">NOW()</definedName>
    <definedName name="Total_operating_revenues_._._._._._._._._._._._._._._._._._._._._._._._._._._._._._._._._._._._._._._._._._._._._._._._._._._._._._._._._._._._._._._._._._._._._.">'Sheet1'!$14:2</definedName>
  </definedNames>
  <calcPr fullCalcOnLoad="1"/>
</workbook>
</file>

<file path=xl/sharedStrings.xml><?xml version="1.0" encoding="utf-8"?>
<sst xmlns="http://schemas.openxmlformats.org/spreadsheetml/2006/main" count="146" uniqueCount="74">
  <si>
    <t/>
  </si>
  <si>
    <t xml:space="preserve"> </t>
  </si>
  <si>
    <t>%,C</t>
  </si>
  <si>
    <t>Total</t>
  </si>
  <si>
    <t>Other Revenues:</t>
  </si>
  <si>
    <t>Operating Revenues:</t>
  </si>
  <si>
    <t>Operating Expenditures:</t>
  </si>
  <si>
    <t>Assets:</t>
  </si>
  <si>
    <t>Deposits held for others</t>
  </si>
  <si>
    <t xml:space="preserve">    Total operating revenues</t>
  </si>
  <si>
    <t xml:space="preserve">    Total operating expenditures</t>
  </si>
  <si>
    <t xml:space="preserve">    Total other revenues</t>
  </si>
  <si>
    <t xml:space="preserve"> Excess of revenues over expenditures</t>
  </si>
  <si>
    <t>Cash and cash equivalents</t>
  </si>
  <si>
    <t>Accounts receivable</t>
  </si>
  <si>
    <t xml:space="preserve">    Total assets</t>
  </si>
  <si>
    <t>Accounts payable</t>
  </si>
  <si>
    <t xml:space="preserve">    Total liabilities</t>
  </si>
  <si>
    <t>Investments</t>
  </si>
  <si>
    <t>Accrued interest</t>
  </si>
  <si>
    <t>Notes receivable</t>
  </si>
  <si>
    <t>Due from state treasury</t>
  </si>
  <si>
    <t>Due from other campus</t>
  </si>
  <si>
    <t>Deferred and prepaid expense</t>
  </si>
  <si>
    <t>Inventories</t>
  </si>
  <si>
    <t>Accrued payroll and other liabilities</t>
  </si>
  <si>
    <t>Deferred revenue</t>
  </si>
  <si>
    <t>Principal and interest</t>
  </si>
  <si>
    <t>Privateer Place</t>
  </si>
  <si>
    <t>Scholarships</t>
  </si>
  <si>
    <t>Supplies and expense</t>
  </si>
  <si>
    <t xml:space="preserve"> Operating revenues over/(under) expenditures</t>
  </si>
  <si>
    <t>Managerial services</t>
  </si>
  <si>
    <t>Sales and services</t>
  </si>
  <si>
    <t>Parking Facilities</t>
  </si>
  <si>
    <t>Vending Machines</t>
  </si>
  <si>
    <t>Liabilities:</t>
  </si>
  <si>
    <t>Campus    Copy</t>
  </si>
  <si>
    <t>Projects</t>
  </si>
  <si>
    <t>Transfers to unrestricted fund</t>
  </si>
  <si>
    <t>Salaries</t>
  </si>
  <si>
    <t>Wages</t>
  </si>
  <si>
    <t>Related benefits</t>
  </si>
  <si>
    <t>Cost of goods sold</t>
  </si>
  <si>
    <t>Personnel Services</t>
  </si>
  <si>
    <t>Utilities</t>
  </si>
  <si>
    <t>Capital Outlays</t>
  </si>
  <si>
    <t>Commissions</t>
  </si>
  <si>
    <t>Investment income</t>
  </si>
  <si>
    <t>Rooftop leases</t>
  </si>
  <si>
    <t>Rental &amp; Leases</t>
  </si>
  <si>
    <t>Royalties &amp; Patents</t>
  </si>
  <si>
    <t>Transfers from Other Funds</t>
  </si>
  <si>
    <t>Fund Balances:</t>
  </si>
  <si>
    <t xml:space="preserve">        Net Assets</t>
  </si>
  <si>
    <t>Operating fund balance-</t>
  </si>
  <si>
    <t xml:space="preserve">  Balance at July 1</t>
  </si>
  <si>
    <t xml:space="preserve">  Revenues over/(under) expenditures</t>
  </si>
  <si>
    <t xml:space="preserve">  Transfers to unexpended plant</t>
  </si>
  <si>
    <t xml:space="preserve">    Current fund balance</t>
  </si>
  <si>
    <t xml:space="preserve">      Total fund balances</t>
  </si>
  <si>
    <t xml:space="preserve">  Transfers to renewals and replacements</t>
  </si>
  <si>
    <t>Equipment renewals and replacements-</t>
  </si>
  <si>
    <t xml:space="preserve">  Equipment purchases</t>
  </si>
  <si>
    <t xml:space="preserve">  Transfers from other funds</t>
  </si>
  <si>
    <t xml:space="preserve">  Depreciation charges transferred</t>
  </si>
  <si>
    <t>Depreciation</t>
  </si>
  <si>
    <t>Miscellaneous Auxiliary Enterprises</t>
  </si>
  <si>
    <t>Analysis C-2B5</t>
  </si>
  <si>
    <t>Analysis of Revenues and Expenditures</t>
  </si>
  <si>
    <t>For The Year Ended June 30, 2009</t>
  </si>
  <si>
    <t>Statement of Net Assets</t>
  </si>
  <si>
    <t>For the Year Ended June 30, 2009</t>
  </si>
  <si>
    <t>Analysis of Changes in Fund Balances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</si>
</sst>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;\-"/>
    <numFmt numFmtId="171" formatCode="mmmm\ d\,\ yyyy"/>
    <numFmt numFmtId="172" formatCode="#,##0.00_);#,##0.00_);\-"/>
    <numFmt numFmtId="173" formatCode="#,##0_);[Red]\(#,##0\);\-"/>
    <numFmt numFmtId="174" formatCode="#,##0_);[Red]\(#,##0\);\-_)"/>
    <numFmt numFmtId="175" formatCode="[Red]\(#,##0\);#,##0_);\-_)"/>
    <numFmt numFmtId="176" formatCode="@&quot; . . . . . . . . . . . . . . . . . . . . . . . . . . . . . . . . . . . . . . . . . . . . . . . . . . . . . . . . . . . .&quot;"/>
    <numFmt numFmtId="177" formatCode="&quot;$&quot;#,##0.00_);[Red]&quot;$&quot;\(#,##0.00\);\-"/>
    <numFmt numFmtId="178" formatCode="@&quot; . . . . . . . . . . . . . . . . . . . . . . . . . . . . . . . . . . . . . . . . .&quot;"/>
    <numFmt numFmtId="179" formatCode="@&quot; . . . . . . . . . . . . . . . . . . . . . . . . . . . . . . . . . . . . . . . . . . . . . . . . &quot;"/>
    <numFmt numFmtId="180" formatCode="0.0000"/>
    <numFmt numFmtId="181" formatCode="#,##0_);[Red]\(#,##0\);\-\-_)"/>
    <numFmt numFmtId="182" formatCode="m/d/yy\ h:mm\ AM/PM"/>
    <numFmt numFmtId="183" formatCode="#,##0.0_);[Red]\(#,##0.0\);\-\-_)"/>
    <numFmt numFmtId="184" formatCode="#,##0.00_);[Red]\(#,##0.00\);\-\-_)"/>
    <numFmt numFmtId="185" formatCode="_(* #,##0.0_);_(* \(#,##0.0\);_(* &quot;-&quot;??_);_(@_)"/>
    <numFmt numFmtId="186" formatCode="_(* #,##0_);_(* \(#,##0\);_(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[$-409]dddd\,\ mmmm\ dd\,\ yyyy"/>
    <numFmt numFmtId="190" formatCode="[$-409]mmmm\ d\,\ yyyy;@"/>
  </numFmts>
  <fonts count="4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Goudy Old Style"/>
      <family val="1"/>
    </font>
    <font>
      <sz val="10"/>
      <name val="Goudy Old Style"/>
      <family val="1"/>
    </font>
    <font>
      <sz val="1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169" fontId="1" fillId="0" borderId="0">
      <alignment/>
      <protection/>
    </xf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6" fontId="5" fillId="0" borderId="0" xfId="42" applyNumberFormat="1" applyFont="1" applyFill="1" applyAlignment="1">
      <alignment vertical="center"/>
    </xf>
    <xf numFmtId="186" fontId="5" fillId="0" borderId="0" xfId="42" applyNumberFormat="1" applyFont="1" applyFill="1" applyBorder="1" applyAlignment="1">
      <alignment vertical="center"/>
    </xf>
    <xf numFmtId="186" fontId="5" fillId="0" borderId="0" xfId="42" applyNumberFormat="1" applyFont="1" applyFill="1" applyAlignment="1">
      <alignment horizontal="right" vertical="center"/>
    </xf>
    <xf numFmtId="186" fontId="5" fillId="0" borderId="0" xfId="42" applyNumberFormat="1" applyFont="1" applyFill="1" applyAlignment="1">
      <alignment horizontal="left" vertical="center"/>
    </xf>
    <xf numFmtId="186" fontId="5" fillId="0" borderId="0" xfId="42" applyNumberFormat="1" applyFont="1" applyFill="1" applyAlignment="1">
      <alignment horizontal="center" vertical="center"/>
    </xf>
    <xf numFmtId="186" fontId="5" fillId="0" borderId="0" xfId="42" applyNumberFormat="1" applyFont="1" applyFill="1" applyBorder="1" applyAlignment="1">
      <alignment horizontal="center" vertical="center"/>
    </xf>
    <xf numFmtId="186" fontId="5" fillId="0" borderId="0" xfId="42" applyNumberFormat="1" applyFont="1" applyFill="1" applyBorder="1" applyAlignment="1">
      <alignment horizontal="right" vertical="center" wrapText="1"/>
    </xf>
    <xf numFmtId="186" fontId="5" fillId="0" borderId="0" xfId="42" applyNumberFormat="1" applyFont="1" applyFill="1" applyBorder="1" applyAlignment="1">
      <alignment horizontal="left" vertical="center"/>
    </xf>
    <xf numFmtId="186" fontId="5" fillId="0" borderId="0" xfId="42" applyNumberFormat="1" applyFont="1" applyFill="1" applyAlignment="1" quotePrefix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86" fontId="6" fillId="0" borderId="0" xfId="42" applyNumberFormat="1" applyFont="1" applyFill="1" applyBorder="1" applyAlignment="1">
      <alignment vertical="center"/>
    </xf>
    <xf numFmtId="186" fontId="8" fillId="0" borderId="0" xfId="42" applyNumberFormat="1" applyFont="1" applyFill="1" applyBorder="1" applyAlignment="1">
      <alignment horizontal="center" vertical="center"/>
    </xf>
    <xf numFmtId="186" fontId="5" fillId="2" borderId="0" xfId="42" applyNumberFormat="1" applyFont="1" applyFill="1" applyBorder="1" applyAlignment="1">
      <alignment vertical="center"/>
    </xf>
    <xf numFmtId="186" fontId="5" fillId="2" borderId="0" xfId="42" applyNumberFormat="1" applyFont="1" applyFill="1" applyAlignment="1">
      <alignment vertical="center"/>
    </xf>
    <xf numFmtId="186" fontId="5" fillId="2" borderId="0" xfId="42" applyNumberFormat="1" applyFont="1" applyFill="1" applyAlignment="1">
      <alignment horizontal="right" vertical="center"/>
    </xf>
    <xf numFmtId="186" fontId="6" fillId="0" borderId="0" xfId="42" applyNumberFormat="1" applyFont="1" applyFill="1" applyBorder="1" applyAlignment="1">
      <alignment horizontal="left" vertical="center"/>
    </xf>
    <xf numFmtId="186" fontId="6" fillId="0" borderId="0" xfId="42" applyNumberFormat="1" applyFont="1" applyFill="1" applyBorder="1" applyAlignment="1">
      <alignment horizontal="right" vertical="center"/>
    </xf>
    <xf numFmtId="186" fontId="6" fillId="0" borderId="0" xfId="42" applyNumberFormat="1" applyFont="1" applyFill="1" applyBorder="1" applyAlignment="1">
      <alignment horizontal="center" vertical="center"/>
    </xf>
    <xf numFmtId="186" fontId="25" fillId="0" borderId="0" xfId="42" applyNumberFormat="1" applyFont="1" applyFill="1" applyBorder="1" applyAlignment="1">
      <alignment horizontal="center" vertical="center"/>
    </xf>
    <xf numFmtId="186" fontId="26" fillId="0" borderId="0" xfId="42" applyNumberFormat="1" applyFont="1" applyFill="1" applyBorder="1" applyAlignment="1">
      <alignment horizontal="right" vertical="center" wrapText="1"/>
    </xf>
    <xf numFmtId="186" fontId="26" fillId="0" borderId="0" xfId="42" applyNumberFormat="1" applyFont="1" applyFill="1" applyBorder="1" applyAlignment="1">
      <alignment vertical="center"/>
    </xf>
    <xf numFmtId="186" fontId="26" fillId="0" borderId="0" xfId="42" applyNumberFormat="1" applyFont="1" applyFill="1" applyBorder="1" applyAlignment="1">
      <alignment vertical="center" wrapText="1"/>
    </xf>
    <xf numFmtId="186" fontId="26" fillId="0" borderId="10" xfId="42" applyNumberFormat="1" applyFont="1" applyFill="1" applyBorder="1" applyAlignment="1">
      <alignment horizontal="center" wrapText="1"/>
    </xf>
    <xf numFmtId="186" fontId="26" fillId="0" borderId="0" xfId="42" applyNumberFormat="1" applyFont="1" applyFill="1" applyBorder="1" applyAlignment="1">
      <alignment wrapText="1"/>
    </xf>
    <xf numFmtId="186" fontId="26" fillId="0" borderId="0" xfId="42" applyNumberFormat="1" applyFont="1" applyFill="1" applyBorder="1" applyAlignment="1">
      <alignment horizontal="center" wrapText="1"/>
    </xf>
    <xf numFmtId="186" fontId="26" fillId="2" borderId="0" xfId="42" applyNumberFormat="1" applyFont="1" applyFill="1" applyAlignment="1">
      <alignment horizontal="left" vertical="center"/>
    </xf>
    <xf numFmtId="186" fontId="26" fillId="2" borderId="0" xfId="42" applyNumberFormat="1" applyFont="1" applyFill="1" applyBorder="1" applyAlignment="1">
      <alignment vertical="center"/>
    </xf>
    <xf numFmtId="186" fontId="26" fillId="2" borderId="0" xfId="42" applyNumberFormat="1" applyFont="1" applyFill="1" applyAlignment="1">
      <alignment vertical="center"/>
    </xf>
    <xf numFmtId="186" fontId="26" fillId="2" borderId="0" xfId="42" applyNumberFormat="1" applyFont="1" applyFill="1" applyBorder="1" applyAlignment="1">
      <alignment horizontal="left" vertical="center"/>
    </xf>
    <xf numFmtId="186" fontId="26" fillId="2" borderId="0" xfId="42" applyNumberFormat="1" applyFont="1" applyFill="1" applyAlignment="1">
      <alignment horizontal="right" vertical="center"/>
    </xf>
    <xf numFmtId="186" fontId="26" fillId="0" borderId="0" xfId="42" applyNumberFormat="1" applyFont="1" applyFill="1" applyAlignment="1">
      <alignment horizontal="left" vertical="center"/>
    </xf>
    <xf numFmtId="188" fontId="26" fillId="0" borderId="0" xfId="44" applyNumberFormat="1" applyFont="1" applyFill="1" applyAlignment="1">
      <alignment vertical="center"/>
    </xf>
    <xf numFmtId="186" fontId="26" fillId="0" borderId="0" xfId="42" applyNumberFormat="1" applyFont="1" applyFill="1" applyBorder="1" applyAlignment="1">
      <alignment horizontal="left" vertical="center"/>
    </xf>
    <xf numFmtId="186" fontId="26" fillId="2" borderId="11" xfId="42" applyNumberFormat="1" applyFont="1" applyFill="1" applyBorder="1" applyAlignment="1">
      <alignment vertical="center"/>
    </xf>
    <xf numFmtId="186" fontId="26" fillId="0" borderId="0" xfId="42" applyNumberFormat="1" applyFont="1" applyFill="1" applyBorder="1" applyAlignment="1">
      <alignment horizontal="right" vertical="center"/>
    </xf>
    <xf numFmtId="186" fontId="26" fillId="2" borderId="0" xfId="42" applyNumberFormat="1" applyFont="1" applyFill="1" applyBorder="1" applyAlignment="1">
      <alignment horizontal="right" vertical="center"/>
    </xf>
    <xf numFmtId="186" fontId="26" fillId="0" borderId="0" xfId="42" applyNumberFormat="1" applyFont="1" applyFill="1" applyAlignment="1">
      <alignment vertical="center"/>
    </xf>
    <xf numFmtId="186" fontId="26" fillId="0" borderId="11" xfId="42" applyNumberFormat="1" applyFont="1" applyFill="1" applyBorder="1" applyAlignment="1">
      <alignment vertical="center"/>
    </xf>
    <xf numFmtId="186" fontId="26" fillId="0" borderId="10" xfId="42" applyNumberFormat="1" applyFont="1" applyFill="1" applyBorder="1" applyAlignment="1">
      <alignment vertical="center"/>
    </xf>
    <xf numFmtId="188" fontId="26" fillId="0" borderId="12" xfId="44" applyNumberFormat="1" applyFont="1" applyFill="1" applyBorder="1" applyAlignment="1">
      <alignment vertical="center"/>
    </xf>
    <xf numFmtId="190" fontId="25" fillId="0" borderId="0" xfId="42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86" fontId="8" fillId="0" borderId="0" xfId="42" applyNumberFormat="1" applyFont="1" applyFill="1" applyBorder="1" applyAlignment="1">
      <alignment horizontal="center" vertical="center"/>
    </xf>
    <xf numFmtId="186" fontId="26" fillId="2" borderId="0" xfId="42" applyNumberFormat="1" applyFont="1" applyFill="1" applyAlignment="1" quotePrefix="1">
      <alignment horizontal="left" vertical="center"/>
    </xf>
    <xf numFmtId="188" fontId="26" fillId="2" borderId="11" xfId="44" applyNumberFormat="1" applyFont="1" applyFill="1" applyBorder="1" applyAlignment="1">
      <alignment vertical="center"/>
    </xf>
    <xf numFmtId="186" fontId="8" fillId="0" borderId="0" xfId="42" applyNumberFormat="1" applyFont="1" applyFill="1" applyBorder="1" applyAlignment="1">
      <alignment vertical="center"/>
    </xf>
    <xf numFmtId="186" fontId="8" fillId="0" borderId="0" xfId="42" applyNumberFormat="1" applyFont="1" applyFill="1" applyBorder="1" applyAlignment="1">
      <alignment horizontal="left" vertical="center"/>
    </xf>
    <xf numFmtId="188" fontId="26" fillId="2" borderId="0" xfId="44" applyNumberFormat="1" applyFont="1" applyFill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2</xdr:row>
      <xdr:rowOff>47625</xdr:rowOff>
    </xdr:from>
    <xdr:to>
      <xdr:col>2</xdr:col>
      <xdr:colOff>2562225</xdr:colOff>
      <xdr:row>6</xdr:row>
      <xdr:rowOff>76200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0025"/>
          <a:ext cx="2228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45</xdr:row>
      <xdr:rowOff>28575</xdr:rowOff>
    </xdr:from>
    <xdr:to>
      <xdr:col>2</xdr:col>
      <xdr:colOff>2133600</xdr:colOff>
      <xdr:row>50</xdr:row>
      <xdr:rowOff>0</xdr:rowOff>
    </xdr:to>
    <xdr:pic>
      <xdr:nvPicPr>
        <xdr:cNvPr id="2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334000"/>
          <a:ext cx="1933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7"/>
  <sheetViews>
    <sheetView showGridLines="0" tabSelected="1" zoomScalePageLayoutView="0" workbookViewId="0" topLeftCell="B43">
      <selection activeCell="M81" sqref="M81"/>
    </sheetView>
  </sheetViews>
  <sheetFormatPr defaultColWidth="15.7109375" defaultRowHeight="12.75"/>
  <cols>
    <col min="1" max="1" width="3.421875" style="1" hidden="1" customWidth="1"/>
    <col min="2" max="2" width="1.7109375" style="1" customWidth="1"/>
    <col min="3" max="3" width="40.7109375" style="1" customWidth="1"/>
    <col min="4" max="4" width="5.7109375" style="1" customWidth="1"/>
    <col min="5" max="5" width="1.7109375" style="1" customWidth="1"/>
    <col min="6" max="6" width="11.7109375" style="1" customWidth="1"/>
    <col min="7" max="7" width="1.7109375" style="2" customWidth="1"/>
    <col min="8" max="8" width="11.7109375" style="1" customWidth="1"/>
    <col min="9" max="9" width="1.7109375" style="2" customWidth="1"/>
    <col min="10" max="10" width="11.7109375" style="1" customWidth="1"/>
    <col min="11" max="11" width="1.7109375" style="2" customWidth="1"/>
    <col min="12" max="12" width="12.28125" style="3" bestFit="1" customWidth="1"/>
    <col min="13" max="16384" width="15.7109375" style="1" customWidth="1"/>
  </cols>
  <sheetData>
    <row r="1" ht="12" hidden="1">
      <c r="L1" s="3" t="s">
        <v>2</v>
      </c>
    </row>
    <row r="2" ht="12">
      <c r="C2" s="4"/>
    </row>
    <row r="3" spans="2:12" s="2" customFormat="1" ht="4.5" customHeight="1">
      <c r="B3" s="11"/>
      <c r="C3" s="16"/>
      <c r="D3" s="11"/>
      <c r="E3" s="11"/>
      <c r="F3" s="11"/>
      <c r="G3" s="11"/>
      <c r="H3" s="11"/>
      <c r="I3" s="11"/>
      <c r="J3" s="11"/>
      <c r="K3" s="11"/>
      <c r="L3" s="17"/>
    </row>
    <row r="4" spans="2:12" s="2" customFormat="1" ht="16.5">
      <c r="B4" s="18"/>
      <c r="C4" s="10"/>
      <c r="D4" s="10"/>
      <c r="E4" s="10"/>
      <c r="F4" s="10"/>
      <c r="I4" s="19" t="s">
        <v>67</v>
      </c>
      <c r="J4" s="10"/>
      <c r="K4" s="10"/>
      <c r="L4" s="10"/>
    </row>
    <row r="5" spans="2:12" s="2" customFormat="1" ht="11.25" customHeight="1">
      <c r="B5" s="11"/>
      <c r="C5" s="11"/>
      <c r="D5" s="11"/>
      <c r="E5" s="11"/>
      <c r="F5" s="11"/>
      <c r="I5" s="19" t="s">
        <v>68</v>
      </c>
      <c r="J5" s="11"/>
      <c r="K5" s="11"/>
      <c r="L5" s="11"/>
    </row>
    <row r="6" spans="2:12" s="2" customFormat="1" ht="16.5">
      <c r="B6" s="18"/>
      <c r="C6" s="10"/>
      <c r="D6" s="10"/>
      <c r="E6" s="10"/>
      <c r="F6" s="10"/>
      <c r="I6" s="19" t="s">
        <v>69</v>
      </c>
      <c r="J6" s="10"/>
      <c r="K6" s="10"/>
      <c r="L6" s="10"/>
    </row>
    <row r="7" spans="2:12" s="2" customFormat="1" ht="16.5">
      <c r="B7" s="18"/>
      <c r="C7" s="10"/>
      <c r="D7" s="10"/>
      <c r="E7" s="10"/>
      <c r="F7" s="10"/>
      <c r="I7" s="19" t="s">
        <v>70</v>
      </c>
      <c r="J7" s="10"/>
      <c r="K7" s="10"/>
      <c r="L7" s="10"/>
    </row>
    <row r="8" spans="2:12" s="6" customFormat="1" ht="4.5" customHeight="1">
      <c r="B8" s="18"/>
      <c r="C8" s="11"/>
      <c r="D8" s="11"/>
      <c r="E8" s="11"/>
      <c r="F8" s="11"/>
      <c r="G8" s="18"/>
      <c r="H8" s="18"/>
      <c r="I8" s="11"/>
      <c r="J8" s="18"/>
      <c r="K8" s="18"/>
      <c r="L8" s="17"/>
    </row>
    <row r="9" spans="3:12" s="5" customFormat="1" ht="5.25" customHeight="1">
      <c r="C9" s="1"/>
      <c r="D9" s="1"/>
      <c r="E9" s="1"/>
      <c r="G9" s="6"/>
      <c r="I9" s="2"/>
      <c r="K9" s="6"/>
      <c r="L9" s="3"/>
    </row>
    <row r="10" spans="2:12" s="7" customFormat="1" ht="25.5" customHeight="1">
      <c r="B10" s="20"/>
      <c r="C10" s="21"/>
      <c r="D10" s="21"/>
      <c r="E10" s="22"/>
      <c r="F10" s="23" t="s">
        <v>37</v>
      </c>
      <c r="G10" s="24"/>
      <c r="H10" s="23" t="s">
        <v>34</v>
      </c>
      <c r="I10" s="24"/>
      <c r="J10" s="23" t="s">
        <v>35</v>
      </c>
      <c r="K10" s="25"/>
      <c r="L10" s="23" t="s">
        <v>3</v>
      </c>
    </row>
    <row r="11" spans="2:12" s="7" customFormat="1" ht="6" customHeight="1">
      <c r="B11" s="20"/>
      <c r="C11" s="21"/>
      <c r="D11" s="21"/>
      <c r="E11" s="22"/>
      <c r="F11" s="25"/>
      <c r="G11" s="24"/>
      <c r="H11" s="25"/>
      <c r="I11" s="24"/>
      <c r="J11" s="25"/>
      <c r="K11" s="25"/>
      <c r="L11" s="25"/>
    </row>
    <row r="12" spans="1:12" s="2" customFormat="1" ht="12" customHeight="1">
      <c r="A12" s="1"/>
      <c r="B12" s="26" t="s">
        <v>5</v>
      </c>
      <c r="C12" s="27"/>
      <c r="D12" s="27"/>
      <c r="E12" s="26"/>
      <c r="F12" s="28"/>
      <c r="G12" s="27"/>
      <c r="H12" s="28"/>
      <c r="I12" s="29"/>
      <c r="J12" s="28"/>
      <c r="K12" s="27"/>
      <c r="L12" s="30"/>
    </row>
    <row r="13" spans="2:12" s="2" customFormat="1" ht="13.5">
      <c r="B13" s="21"/>
      <c r="C13" s="31" t="s">
        <v>33</v>
      </c>
      <c r="D13" s="31"/>
      <c r="E13" s="31" t="s">
        <v>1</v>
      </c>
      <c r="F13" s="32">
        <v>26000</v>
      </c>
      <c r="G13" s="21"/>
      <c r="H13" s="32">
        <v>768322</v>
      </c>
      <c r="I13" s="33"/>
      <c r="J13" s="32">
        <v>68519</v>
      </c>
      <c r="K13" s="21"/>
      <c r="L13" s="32">
        <f>F13+H13+J13</f>
        <v>862841</v>
      </c>
    </row>
    <row r="14" spans="2:12" s="2" customFormat="1" ht="12" customHeight="1">
      <c r="B14" s="27"/>
      <c r="C14" s="26" t="s">
        <v>9</v>
      </c>
      <c r="D14" s="26"/>
      <c r="E14" s="26" t="s">
        <v>1</v>
      </c>
      <c r="F14" s="34">
        <f>SUM(F13:F13)</f>
        <v>26000</v>
      </c>
      <c r="G14" s="27"/>
      <c r="H14" s="34">
        <f>SUM(H13:H13)</f>
        <v>768322</v>
      </c>
      <c r="I14" s="29"/>
      <c r="J14" s="34">
        <f>SUM(J13:J13)</f>
        <v>68519</v>
      </c>
      <c r="K14" s="27"/>
      <c r="L14" s="34">
        <f>SUM(F14:J14)</f>
        <v>862841</v>
      </c>
    </row>
    <row r="15" spans="2:12" s="2" customFormat="1" ht="13.5">
      <c r="B15" s="21"/>
      <c r="C15" s="31"/>
      <c r="D15" s="31"/>
      <c r="E15" s="31" t="s">
        <v>1</v>
      </c>
      <c r="F15" s="21"/>
      <c r="G15" s="21"/>
      <c r="H15" s="21"/>
      <c r="I15" s="33"/>
      <c r="J15" s="21"/>
      <c r="K15" s="21"/>
      <c r="L15" s="35"/>
    </row>
    <row r="16" spans="1:12" s="2" customFormat="1" ht="12" customHeight="1">
      <c r="A16" s="13"/>
      <c r="B16" s="26" t="s">
        <v>6</v>
      </c>
      <c r="C16" s="27"/>
      <c r="D16" s="27"/>
      <c r="E16" s="26" t="s">
        <v>1</v>
      </c>
      <c r="F16" s="27"/>
      <c r="G16" s="27"/>
      <c r="H16" s="27"/>
      <c r="I16" s="29"/>
      <c r="J16" s="27"/>
      <c r="K16" s="27"/>
      <c r="L16" s="36"/>
    </row>
    <row r="17" spans="2:12" s="2" customFormat="1" ht="13.5">
      <c r="B17" s="21"/>
      <c r="C17" s="31" t="s">
        <v>40</v>
      </c>
      <c r="D17" s="31"/>
      <c r="E17" s="31" t="s">
        <v>1</v>
      </c>
      <c r="F17" s="37">
        <v>0</v>
      </c>
      <c r="G17" s="21"/>
      <c r="H17" s="37">
        <v>239434</v>
      </c>
      <c r="I17" s="33"/>
      <c r="J17" s="37">
        <v>0</v>
      </c>
      <c r="K17" s="21"/>
      <c r="L17" s="37">
        <f aca="true" t="shared" si="0" ref="L17:L29">F17+H17+J17</f>
        <v>239434</v>
      </c>
    </row>
    <row r="18" spans="1:12" s="2" customFormat="1" ht="13.5">
      <c r="A18" s="13"/>
      <c r="B18" s="27"/>
      <c r="C18" s="26" t="s">
        <v>41</v>
      </c>
      <c r="D18" s="26"/>
      <c r="E18" s="26" t="s">
        <v>1</v>
      </c>
      <c r="F18" s="28">
        <v>0</v>
      </c>
      <c r="G18" s="27"/>
      <c r="H18" s="28">
        <v>10311</v>
      </c>
      <c r="I18" s="29"/>
      <c r="J18" s="28">
        <v>0</v>
      </c>
      <c r="K18" s="27"/>
      <c r="L18" s="28">
        <f t="shared" si="0"/>
        <v>10311</v>
      </c>
    </row>
    <row r="19" spans="2:12" s="2" customFormat="1" ht="13.5">
      <c r="B19" s="21"/>
      <c r="C19" s="31" t="s">
        <v>42</v>
      </c>
      <c r="D19" s="31"/>
      <c r="E19" s="31" t="s">
        <v>1</v>
      </c>
      <c r="F19" s="37">
        <v>0</v>
      </c>
      <c r="G19" s="21"/>
      <c r="H19" s="37">
        <v>54405</v>
      </c>
      <c r="I19" s="33"/>
      <c r="J19" s="37">
        <v>0</v>
      </c>
      <c r="K19" s="21"/>
      <c r="L19" s="37">
        <f t="shared" si="0"/>
        <v>54405</v>
      </c>
    </row>
    <row r="20" spans="1:12" s="2" customFormat="1" ht="13.5">
      <c r="A20" s="15"/>
      <c r="B20" s="27"/>
      <c r="C20" s="26" t="s">
        <v>32</v>
      </c>
      <c r="D20" s="26"/>
      <c r="E20" s="26" t="s">
        <v>1</v>
      </c>
      <c r="F20" s="28">
        <v>0</v>
      </c>
      <c r="G20" s="27"/>
      <c r="H20" s="28">
        <v>0</v>
      </c>
      <c r="I20" s="29"/>
      <c r="J20" s="28">
        <v>0</v>
      </c>
      <c r="K20" s="27"/>
      <c r="L20" s="28">
        <f t="shared" si="0"/>
        <v>0</v>
      </c>
    </row>
    <row r="21" spans="2:12" s="2" customFormat="1" ht="13.5">
      <c r="B21" s="21"/>
      <c r="C21" s="31" t="s">
        <v>30</v>
      </c>
      <c r="D21" s="31"/>
      <c r="E21" s="31" t="s">
        <v>1</v>
      </c>
      <c r="F21" s="37">
        <v>10446</v>
      </c>
      <c r="G21" s="21"/>
      <c r="H21" s="37">
        <v>90341</v>
      </c>
      <c r="I21" s="33"/>
      <c r="J21" s="37">
        <v>18814</v>
      </c>
      <c r="K21" s="21"/>
      <c r="L21" s="37">
        <f t="shared" si="0"/>
        <v>119601</v>
      </c>
    </row>
    <row r="22" spans="2:12" s="2" customFormat="1" ht="13.5" hidden="1">
      <c r="B22" s="21"/>
      <c r="C22" s="31" t="s">
        <v>29</v>
      </c>
      <c r="D22" s="31"/>
      <c r="E22" s="31" t="s">
        <v>1</v>
      </c>
      <c r="F22" s="37"/>
      <c r="G22" s="21"/>
      <c r="H22" s="37"/>
      <c r="I22" s="33"/>
      <c r="J22" s="37">
        <v>0</v>
      </c>
      <c r="K22" s="21"/>
      <c r="L22" s="37">
        <f t="shared" si="0"/>
        <v>0</v>
      </c>
    </row>
    <row r="23" spans="1:12" s="2" customFormat="1" ht="13.5">
      <c r="A23" s="15"/>
      <c r="B23" s="27"/>
      <c r="C23" s="26" t="s">
        <v>27</v>
      </c>
      <c r="D23" s="26"/>
      <c r="E23" s="26" t="s">
        <v>1</v>
      </c>
      <c r="F23" s="28">
        <v>1060</v>
      </c>
      <c r="G23" s="27"/>
      <c r="H23" s="28">
        <v>325000</v>
      </c>
      <c r="I23" s="29"/>
      <c r="J23" s="28">
        <v>2662</v>
      </c>
      <c r="K23" s="27"/>
      <c r="L23" s="28">
        <f t="shared" si="0"/>
        <v>328722</v>
      </c>
    </row>
    <row r="24" spans="2:12" s="2" customFormat="1" ht="13.5" hidden="1">
      <c r="B24" s="21"/>
      <c r="C24" s="31" t="s">
        <v>43</v>
      </c>
      <c r="D24" s="31"/>
      <c r="E24" s="31" t="s">
        <v>1</v>
      </c>
      <c r="F24" s="37">
        <v>0</v>
      </c>
      <c r="G24" s="21"/>
      <c r="H24" s="37"/>
      <c r="I24" s="33"/>
      <c r="J24" s="37">
        <v>0</v>
      </c>
      <c r="K24" s="21"/>
      <c r="L24" s="37">
        <f t="shared" si="0"/>
        <v>0</v>
      </c>
    </row>
    <row r="25" spans="2:12" s="2" customFormat="1" ht="13.5" hidden="1">
      <c r="B25" s="21"/>
      <c r="C25" s="31" t="s">
        <v>44</v>
      </c>
      <c r="D25" s="31"/>
      <c r="E25" s="31" t="s">
        <v>1</v>
      </c>
      <c r="F25" s="37">
        <v>0</v>
      </c>
      <c r="G25" s="21"/>
      <c r="H25" s="37"/>
      <c r="I25" s="33"/>
      <c r="J25" s="37">
        <v>0</v>
      </c>
      <c r="K25" s="21"/>
      <c r="L25" s="37">
        <f t="shared" si="0"/>
        <v>0</v>
      </c>
    </row>
    <row r="26" spans="2:12" s="2" customFormat="1" ht="13.5">
      <c r="B26" s="21"/>
      <c r="C26" s="31" t="s">
        <v>45</v>
      </c>
      <c r="D26" s="31"/>
      <c r="E26" s="31" t="s">
        <v>1</v>
      </c>
      <c r="F26" s="37">
        <v>0</v>
      </c>
      <c r="G26" s="21"/>
      <c r="H26" s="37">
        <v>0</v>
      </c>
      <c r="I26" s="33"/>
      <c r="J26" s="37">
        <v>0</v>
      </c>
      <c r="K26" s="21"/>
      <c r="L26" s="37">
        <f t="shared" si="0"/>
        <v>0</v>
      </c>
    </row>
    <row r="27" spans="1:12" s="2" customFormat="1" ht="13.5">
      <c r="A27" s="13"/>
      <c r="B27" s="27"/>
      <c r="C27" s="26" t="s">
        <v>66</v>
      </c>
      <c r="D27" s="26"/>
      <c r="E27" s="26" t="s">
        <v>1</v>
      </c>
      <c r="F27" s="28">
        <v>0</v>
      </c>
      <c r="G27" s="27"/>
      <c r="H27" s="28">
        <v>15947</v>
      </c>
      <c r="I27" s="29"/>
      <c r="J27" s="28">
        <v>0</v>
      </c>
      <c r="K27" s="27"/>
      <c r="L27" s="28">
        <f t="shared" si="0"/>
        <v>15947</v>
      </c>
    </row>
    <row r="28" spans="2:12" s="2" customFormat="1" ht="13.5" hidden="1">
      <c r="B28" s="21"/>
      <c r="C28" s="31" t="s">
        <v>46</v>
      </c>
      <c r="D28" s="31"/>
      <c r="E28" s="31" t="s">
        <v>1</v>
      </c>
      <c r="F28" s="37">
        <v>0</v>
      </c>
      <c r="G28" s="21"/>
      <c r="H28" s="37">
        <v>0</v>
      </c>
      <c r="I28" s="33"/>
      <c r="J28" s="37">
        <v>0</v>
      </c>
      <c r="K28" s="21"/>
      <c r="L28" s="37">
        <f t="shared" si="0"/>
        <v>0</v>
      </c>
    </row>
    <row r="29" spans="2:12" s="2" customFormat="1" ht="13.5" hidden="1">
      <c r="B29" s="21"/>
      <c r="C29" s="31" t="s">
        <v>38</v>
      </c>
      <c r="D29" s="31"/>
      <c r="E29" s="31" t="s">
        <v>1</v>
      </c>
      <c r="F29" s="37">
        <v>0</v>
      </c>
      <c r="G29" s="21"/>
      <c r="H29" s="37">
        <v>0</v>
      </c>
      <c r="I29" s="33"/>
      <c r="J29" s="37">
        <v>0</v>
      </c>
      <c r="K29" s="21"/>
      <c r="L29" s="37">
        <f t="shared" si="0"/>
        <v>0</v>
      </c>
    </row>
    <row r="30" spans="2:12" s="2" customFormat="1" ht="13.5">
      <c r="B30" s="21"/>
      <c r="C30" s="31" t="s">
        <v>10</v>
      </c>
      <c r="D30" s="31"/>
      <c r="E30" s="31" t="s">
        <v>1</v>
      </c>
      <c r="F30" s="38">
        <f>SUM(F17:F29)</f>
        <v>11506</v>
      </c>
      <c r="G30" s="21"/>
      <c r="H30" s="38">
        <f>SUM(H17:H29)</f>
        <v>735438</v>
      </c>
      <c r="I30" s="33"/>
      <c r="J30" s="38">
        <f>SUM(J17:J29)</f>
        <v>21476</v>
      </c>
      <c r="K30" s="21"/>
      <c r="L30" s="38">
        <f>SUM(F30:J30)</f>
        <v>768420</v>
      </c>
    </row>
    <row r="31" spans="1:12" s="2" customFormat="1" ht="12" customHeight="1">
      <c r="A31" s="13"/>
      <c r="B31" s="27"/>
      <c r="C31" s="26"/>
      <c r="D31" s="26"/>
      <c r="E31" s="26" t="s">
        <v>1</v>
      </c>
      <c r="F31" s="27"/>
      <c r="G31" s="27"/>
      <c r="H31" s="27"/>
      <c r="I31" s="29"/>
      <c r="J31" s="27"/>
      <c r="K31" s="27"/>
      <c r="L31" s="36"/>
    </row>
    <row r="32" spans="2:12" s="2" customFormat="1" ht="13.5">
      <c r="B32" s="21"/>
      <c r="C32" s="33" t="s">
        <v>31</v>
      </c>
      <c r="D32" s="33"/>
      <c r="E32" s="31" t="s">
        <v>1</v>
      </c>
      <c r="F32" s="39">
        <f>F14-F30</f>
        <v>14494</v>
      </c>
      <c r="G32" s="21"/>
      <c r="H32" s="39">
        <f>H14-H30</f>
        <v>32884</v>
      </c>
      <c r="I32" s="33"/>
      <c r="J32" s="39">
        <f>J14-J30</f>
        <v>47043</v>
      </c>
      <c r="K32" s="21"/>
      <c r="L32" s="39">
        <f>L14-L30</f>
        <v>94421</v>
      </c>
    </row>
    <row r="33" spans="1:12" s="2" customFormat="1" ht="13.5">
      <c r="A33" s="13"/>
      <c r="B33" s="27"/>
      <c r="C33" s="29"/>
      <c r="D33" s="29"/>
      <c r="E33" s="26" t="s">
        <v>1</v>
      </c>
      <c r="F33" s="27"/>
      <c r="G33" s="27"/>
      <c r="H33" s="27"/>
      <c r="I33" s="29"/>
      <c r="J33" s="27"/>
      <c r="K33" s="27"/>
      <c r="L33" s="36"/>
    </row>
    <row r="34" spans="2:12" s="2" customFormat="1" ht="13.5">
      <c r="B34" s="31" t="s">
        <v>4</v>
      </c>
      <c r="C34" s="21"/>
      <c r="D34" s="21"/>
      <c r="E34" s="31" t="s">
        <v>1</v>
      </c>
      <c r="F34" s="21"/>
      <c r="G34" s="21"/>
      <c r="H34" s="21"/>
      <c r="I34" s="33"/>
      <c r="J34" s="21"/>
      <c r="K34" s="21"/>
      <c r="L34" s="35"/>
    </row>
    <row r="35" spans="2:12" s="2" customFormat="1" ht="13.5" hidden="1">
      <c r="B35" s="21"/>
      <c r="C35" s="31" t="s">
        <v>47</v>
      </c>
      <c r="D35" s="31"/>
      <c r="E35" s="31" t="s">
        <v>1</v>
      </c>
      <c r="F35" s="37">
        <v>0</v>
      </c>
      <c r="G35" s="21"/>
      <c r="H35" s="37">
        <v>0</v>
      </c>
      <c r="I35" s="33"/>
      <c r="J35" s="37">
        <v>0</v>
      </c>
      <c r="K35" s="21"/>
      <c r="L35" s="37">
        <f aca="true" t="shared" si="1" ref="L35:L41">F35+H35+J35</f>
        <v>0</v>
      </c>
    </row>
    <row r="36" spans="1:12" s="2" customFormat="1" ht="13.5">
      <c r="A36" s="13"/>
      <c r="B36" s="27"/>
      <c r="C36" s="26" t="s">
        <v>48</v>
      </c>
      <c r="D36" s="26"/>
      <c r="E36" s="26" t="s">
        <v>1</v>
      </c>
      <c r="F36" s="28">
        <v>500</v>
      </c>
      <c r="G36" s="27"/>
      <c r="H36" s="28">
        <v>3075</v>
      </c>
      <c r="I36" s="29"/>
      <c r="J36" s="28">
        <v>1252</v>
      </c>
      <c r="K36" s="27"/>
      <c r="L36" s="28">
        <f t="shared" si="1"/>
        <v>4827</v>
      </c>
    </row>
    <row r="37" spans="2:12" s="2" customFormat="1" ht="13.5" hidden="1">
      <c r="B37" s="21"/>
      <c r="C37" s="31" t="s">
        <v>28</v>
      </c>
      <c r="D37" s="31"/>
      <c r="E37" s="31" t="s">
        <v>1</v>
      </c>
      <c r="F37" s="37">
        <v>0</v>
      </c>
      <c r="G37" s="21"/>
      <c r="H37" s="37">
        <v>0</v>
      </c>
      <c r="I37" s="33"/>
      <c r="J37" s="37">
        <v>0</v>
      </c>
      <c r="K37" s="21"/>
      <c r="L37" s="37">
        <f t="shared" si="1"/>
        <v>0</v>
      </c>
    </row>
    <row r="38" spans="2:12" s="2" customFormat="1" ht="13.5" hidden="1">
      <c r="B38" s="21"/>
      <c r="C38" s="31" t="s">
        <v>49</v>
      </c>
      <c r="D38" s="31"/>
      <c r="E38" s="31" t="s">
        <v>1</v>
      </c>
      <c r="F38" s="37">
        <v>0</v>
      </c>
      <c r="G38" s="21"/>
      <c r="H38" s="37">
        <v>0</v>
      </c>
      <c r="I38" s="33"/>
      <c r="J38" s="37">
        <v>0</v>
      </c>
      <c r="K38" s="21"/>
      <c r="L38" s="37">
        <f t="shared" si="1"/>
        <v>0</v>
      </c>
    </row>
    <row r="39" spans="2:12" s="2" customFormat="1" ht="13.5" hidden="1">
      <c r="B39" s="21"/>
      <c r="C39" s="31" t="s">
        <v>50</v>
      </c>
      <c r="D39" s="31"/>
      <c r="E39" s="31" t="s">
        <v>1</v>
      </c>
      <c r="F39" s="37">
        <v>0</v>
      </c>
      <c r="G39" s="21"/>
      <c r="H39" s="37">
        <v>0</v>
      </c>
      <c r="I39" s="33"/>
      <c r="J39" s="37">
        <v>0</v>
      </c>
      <c r="K39" s="21"/>
      <c r="L39" s="37">
        <f t="shared" si="1"/>
        <v>0</v>
      </c>
    </row>
    <row r="40" spans="2:12" s="2" customFormat="1" ht="13.5" hidden="1">
      <c r="B40" s="21"/>
      <c r="C40" s="31" t="s">
        <v>51</v>
      </c>
      <c r="D40" s="31"/>
      <c r="E40" s="31" t="s">
        <v>1</v>
      </c>
      <c r="F40" s="37">
        <v>0</v>
      </c>
      <c r="G40" s="21"/>
      <c r="H40" s="37">
        <v>0</v>
      </c>
      <c r="I40" s="33"/>
      <c r="J40" s="37">
        <v>0</v>
      </c>
      <c r="K40" s="21"/>
      <c r="L40" s="37">
        <f t="shared" si="1"/>
        <v>0</v>
      </c>
    </row>
    <row r="41" spans="2:12" s="2" customFormat="1" ht="13.5" hidden="1">
      <c r="B41" s="21"/>
      <c r="C41" s="31" t="s">
        <v>52</v>
      </c>
      <c r="D41" s="31"/>
      <c r="E41" s="31" t="s">
        <v>1</v>
      </c>
      <c r="F41" s="37">
        <v>0</v>
      </c>
      <c r="G41" s="21"/>
      <c r="H41" s="37">
        <v>0</v>
      </c>
      <c r="I41" s="33"/>
      <c r="J41" s="37">
        <v>0</v>
      </c>
      <c r="K41" s="21"/>
      <c r="L41" s="37">
        <f t="shared" si="1"/>
        <v>0</v>
      </c>
    </row>
    <row r="42" spans="2:12" s="2" customFormat="1" ht="13.5">
      <c r="B42" s="21"/>
      <c r="C42" s="31" t="s">
        <v>11</v>
      </c>
      <c r="D42" s="31"/>
      <c r="E42" s="31" t="s">
        <v>1</v>
      </c>
      <c r="F42" s="38">
        <f>SUM(F35:F41)</f>
        <v>500</v>
      </c>
      <c r="G42" s="21"/>
      <c r="H42" s="38">
        <f>SUM(H35:H41)</f>
        <v>3075</v>
      </c>
      <c r="I42" s="33"/>
      <c r="J42" s="38">
        <f>SUM(J35:J41)</f>
        <v>1252</v>
      </c>
      <c r="K42" s="21"/>
      <c r="L42" s="38">
        <f>SUM(F42:J42)</f>
        <v>4827</v>
      </c>
    </row>
    <row r="43" spans="1:12" s="2" customFormat="1" ht="13.5">
      <c r="A43" s="13"/>
      <c r="B43" s="27"/>
      <c r="C43" s="26"/>
      <c r="D43" s="26"/>
      <c r="E43" s="26" t="s">
        <v>1</v>
      </c>
      <c r="F43" s="27"/>
      <c r="G43" s="27"/>
      <c r="H43" s="27"/>
      <c r="I43" s="29"/>
      <c r="J43" s="27"/>
      <c r="K43" s="27"/>
      <c r="L43" s="36"/>
    </row>
    <row r="44" spans="2:12" s="2" customFormat="1" ht="14.25" thickBot="1">
      <c r="B44" s="21"/>
      <c r="C44" s="33" t="s">
        <v>12</v>
      </c>
      <c r="D44" s="33"/>
      <c r="E44" s="31" t="s">
        <v>1</v>
      </c>
      <c r="F44" s="40">
        <f>(F14+F42)-F30</f>
        <v>14994</v>
      </c>
      <c r="G44" s="21"/>
      <c r="H44" s="40">
        <f>(H14+H42)-H30</f>
        <v>35959</v>
      </c>
      <c r="I44" s="33"/>
      <c r="J44" s="40">
        <f>(J14+J42)-J30</f>
        <v>48295</v>
      </c>
      <c r="K44" s="21"/>
      <c r="L44" s="40">
        <f>(L14+L42)-L30</f>
        <v>99248</v>
      </c>
    </row>
    <row r="45" spans="3:12" ht="7.5" customHeight="1" thickTop="1">
      <c r="C45" s="4"/>
      <c r="D45" s="4"/>
      <c r="E45" s="4" t="s">
        <v>1</v>
      </c>
      <c r="F45" s="2"/>
      <c r="H45" s="2"/>
      <c r="I45" s="8"/>
      <c r="J45" s="2"/>
      <c r="L45" s="2"/>
    </row>
    <row r="46" spans="2:12" s="2" customFormat="1" ht="4.5" customHeight="1">
      <c r="B46" s="11"/>
      <c r="C46" s="16"/>
      <c r="D46" s="16"/>
      <c r="E46" s="16" t="s">
        <v>1</v>
      </c>
      <c r="F46" s="11"/>
      <c r="G46" s="11"/>
      <c r="H46" s="11"/>
      <c r="I46" s="16"/>
      <c r="J46" s="11"/>
      <c r="K46" s="11"/>
      <c r="L46" s="11"/>
    </row>
    <row r="47" spans="2:12" s="2" customFormat="1" ht="16.5">
      <c r="B47" s="43"/>
      <c r="C47" s="43"/>
      <c r="D47" s="43"/>
      <c r="E47" s="12"/>
      <c r="F47" s="12"/>
      <c r="G47" s="12"/>
      <c r="H47" s="19"/>
      <c r="I47" s="19" t="s">
        <v>71</v>
      </c>
      <c r="J47" s="19"/>
      <c r="K47" s="12"/>
      <c r="L47" s="12"/>
    </row>
    <row r="48" spans="2:12" s="2" customFormat="1" ht="16.5">
      <c r="B48" s="43"/>
      <c r="C48" s="43"/>
      <c r="D48" s="43"/>
      <c r="E48" s="12"/>
      <c r="F48" s="12"/>
      <c r="G48" s="12"/>
      <c r="H48" s="41">
        <v>39994</v>
      </c>
      <c r="I48" s="42"/>
      <c r="J48" s="42"/>
      <c r="K48" s="12"/>
      <c r="L48" s="12"/>
    </row>
    <row r="49" spans="2:12" s="2" customFormat="1" ht="4.5" customHeight="1">
      <c r="B49" s="43"/>
      <c r="C49" s="43"/>
      <c r="D49" s="43"/>
      <c r="E49" s="18"/>
      <c r="F49" s="18"/>
      <c r="G49" s="18"/>
      <c r="H49" s="18"/>
      <c r="I49" s="18"/>
      <c r="J49" s="18"/>
      <c r="K49" s="18"/>
      <c r="L49" s="18"/>
    </row>
    <row r="50" spans="3:12" ht="4.5" customHeight="1">
      <c r="C50" s="4"/>
      <c r="D50" s="4"/>
      <c r="E50" s="4" t="s">
        <v>1</v>
      </c>
      <c r="H50" s="2"/>
      <c r="J50" s="2"/>
      <c r="L50" s="2"/>
    </row>
    <row r="51" spans="2:12" ht="27">
      <c r="B51" s="37"/>
      <c r="C51" s="31"/>
      <c r="D51" s="31"/>
      <c r="E51" s="31"/>
      <c r="F51" s="23" t="s">
        <v>37</v>
      </c>
      <c r="G51" s="24"/>
      <c r="H51" s="23" t="s">
        <v>34</v>
      </c>
      <c r="I51" s="24"/>
      <c r="J51" s="23" t="s">
        <v>35</v>
      </c>
      <c r="K51" s="25"/>
      <c r="L51" s="23" t="s">
        <v>3</v>
      </c>
    </row>
    <row r="52" spans="2:12" ht="13.5">
      <c r="B52" s="37"/>
      <c r="C52" s="31"/>
      <c r="D52" s="31"/>
      <c r="E52" s="31" t="s">
        <v>1</v>
      </c>
      <c r="F52" s="37"/>
      <c r="G52" s="21"/>
      <c r="H52" s="21"/>
      <c r="I52" s="21"/>
      <c r="J52" s="21"/>
      <c r="K52" s="21"/>
      <c r="L52" s="21"/>
    </row>
    <row r="53" spans="1:12" ht="13.5">
      <c r="A53" s="14"/>
      <c r="B53" s="26" t="s">
        <v>7</v>
      </c>
      <c r="C53" s="28"/>
      <c r="D53" s="28"/>
      <c r="E53" s="26" t="s">
        <v>1</v>
      </c>
      <c r="F53" s="27"/>
      <c r="G53" s="27"/>
      <c r="H53" s="27"/>
      <c r="I53" s="29"/>
      <c r="J53" s="27"/>
      <c r="K53" s="27"/>
      <c r="L53" s="27"/>
    </row>
    <row r="54" spans="2:12" ht="13.5">
      <c r="B54" s="37"/>
      <c r="C54" s="37" t="s">
        <v>13</v>
      </c>
      <c r="D54" s="37"/>
      <c r="E54" s="31" t="s">
        <v>1</v>
      </c>
      <c r="F54" s="32">
        <v>138381</v>
      </c>
      <c r="G54" s="21"/>
      <c r="H54" s="32">
        <v>739273</v>
      </c>
      <c r="I54" s="33"/>
      <c r="J54" s="32">
        <v>318391</v>
      </c>
      <c r="K54" s="21"/>
      <c r="L54" s="32">
        <f aca="true" t="shared" si="2" ref="L54:L62">F54+H54+J54</f>
        <v>1196045</v>
      </c>
    </row>
    <row r="55" spans="2:12" ht="13.5" hidden="1">
      <c r="B55" s="37"/>
      <c r="C55" s="37" t="s">
        <v>18</v>
      </c>
      <c r="D55" s="37"/>
      <c r="E55" s="31" t="s">
        <v>1</v>
      </c>
      <c r="F55" s="37">
        <v>0</v>
      </c>
      <c r="G55" s="21"/>
      <c r="H55" s="37">
        <v>0</v>
      </c>
      <c r="I55" s="33"/>
      <c r="J55" s="37">
        <v>0</v>
      </c>
      <c r="K55" s="21"/>
      <c r="L55" s="37">
        <f t="shared" si="2"/>
        <v>0</v>
      </c>
    </row>
    <row r="56" spans="2:12" ht="13.5" hidden="1">
      <c r="B56" s="37"/>
      <c r="C56" s="37" t="s">
        <v>19</v>
      </c>
      <c r="D56" s="37"/>
      <c r="E56" s="31" t="s">
        <v>1</v>
      </c>
      <c r="F56" s="37">
        <v>0</v>
      </c>
      <c r="G56" s="21"/>
      <c r="H56" s="37">
        <v>0</v>
      </c>
      <c r="I56" s="33"/>
      <c r="J56" s="37">
        <v>0</v>
      </c>
      <c r="K56" s="21"/>
      <c r="L56" s="37">
        <f t="shared" si="2"/>
        <v>0</v>
      </c>
    </row>
    <row r="57" spans="1:12" ht="13.5">
      <c r="A57" s="14"/>
      <c r="B57" s="28"/>
      <c r="C57" s="28" t="s">
        <v>14</v>
      </c>
      <c r="D57" s="28"/>
      <c r="E57" s="26" t="s">
        <v>1</v>
      </c>
      <c r="F57" s="28">
        <v>189</v>
      </c>
      <c r="G57" s="27"/>
      <c r="H57" s="28">
        <v>953</v>
      </c>
      <c r="I57" s="29"/>
      <c r="J57" s="28">
        <v>10404</v>
      </c>
      <c r="K57" s="27"/>
      <c r="L57" s="28">
        <f t="shared" si="2"/>
        <v>11546</v>
      </c>
    </row>
    <row r="58" spans="2:12" ht="13.5" hidden="1">
      <c r="B58" s="37"/>
      <c r="C58" s="37" t="s">
        <v>20</v>
      </c>
      <c r="D58" s="37"/>
      <c r="E58" s="31" t="s">
        <v>1</v>
      </c>
      <c r="F58" s="37">
        <v>0</v>
      </c>
      <c r="G58" s="21"/>
      <c r="H58" s="37">
        <v>0</v>
      </c>
      <c r="I58" s="33"/>
      <c r="J58" s="37">
        <v>0</v>
      </c>
      <c r="K58" s="21"/>
      <c r="L58" s="37">
        <f t="shared" si="2"/>
        <v>0</v>
      </c>
    </row>
    <row r="59" spans="2:12" ht="13.5" hidden="1">
      <c r="B59" s="37"/>
      <c r="C59" s="37" t="s">
        <v>21</v>
      </c>
      <c r="D59" s="37"/>
      <c r="E59" s="31" t="s">
        <v>1</v>
      </c>
      <c r="F59" s="37">
        <v>0</v>
      </c>
      <c r="G59" s="21"/>
      <c r="H59" s="37">
        <v>0</v>
      </c>
      <c r="I59" s="33"/>
      <c r="J59" s="37">
        <v>0</v>
      </c>
      <c r="K59" s="21"/>
      <c r="L59" s="37">
        <f t="shared" si="2"/>
        <v>0</v>
      </c>
    </row>
    <row r="60" spans="2:12" ht="13.5" hidden="1">
      <c r="B60" s="37"/>
      <c r="C60" s="37" t="s">
        <v>22</v>
      </c>
      <c r="D60" s="37"/>
      <c r="E60" s="31" t="s">
        <v>1</v>
      </c>
      <c r="F60" s="37">
        <v>0</v>
      </c>
      <c r="G60" s="21"/>
      <c r="H60" s="37">
        <v>0</v>
      </c>
      <c r="I60" s="33"/>
      <c r="J60" s="37">
        <v>0</v>
      </c>
      <c r="K60" s="21"/>
      <c r="L60" s="37">
        <f t="shared" si="2"/>
        <v>0</v>
      </c>
    </row>
    <row r="61" spans="2:12" ht="13.5" hidden="1">
      <c r="B61" s="37"/>
      <c r="C61" s="37" t="s">
        <v>23</v>
      </c>
      <c r="D61" s="37"/>
      <c r="E61" s="31" t="s">
        <v>1</v>
      </c>
      <c r="F61" s="37">
        <v>0</v>
      </c>
      <c r="G61" s="21"/>
      <c r="H61" s="37">
        <v>0</v>
      </c>
      <c r="I61" s="33"/>
      <c r="J61" s="37">
        <v>0</v>
      </c>
      <c r="K61" s="21"/>
      <c r="L61" s="37">
        <f t="shared" si="2"/>
        <v>0</v>
      </c>
    </row>
    <row r="62" spans="2:12" ht="13.5" hidden="1">
      <c r="B62" s="37"/>
      <c r="C62" s="37" t="s">
        <v>24</v>
      </c>
      <c r="D62" s="37"/>
      <c r="E62" s="31" t="s">
        <v>1</v>
      </c>
      <c r="F62" s="37">
        <v>0</v>
      </c>
      <c r="G62" s="21"/>
      <c r="H62" s="37">
        <v>0</v>
      </c>
      <c r="I62" s="33"/>
      <c r="J62" s="37">
        <v>0</v>
      </c>
      <c r="K62" s="21"/>
      <c r="L62" s="37">
        <f t="shared" si="2"/>
        <v>0</v>
      </c>
    </row>
    <row r="63" spans="2:12" s="2" customFormat="1" ht="13.5">
      <c r="B63" s="21"/>
      <c r="C63" s="33" t="s">
        <v>15</v>
      </c>
      <c r="D63" s="33"/>
      <c r="E63" s="31" t="s">
        <v>1</v>
      </c>
      <c r="F63" s="38">
        <f>SUM(F54:F62)</f>
        <v>138570</v>
      </c>
      <c r="G63" s="21"/>
      <c r="H63" s="38">
        <f>SUM(H54:H62)</f>
        <v>740226</v>
      </c>
      <c r="I63" s="33"/>
      <c r="J63" s="38">
        <f>SUM(J54:J62)</f>
        <v>328795</v>
      </c>
      <c r="K63" s="21"/>
      <c r="L63" s="38">
        <f>SUM(L54:L62)</f>
        <v>1207591</v>
      </c>
    </row>
    <row r="64" spans="1:12" ht="13.5">
      <c r="A64" s="14"/>
      <c r="B64" s="28"/>
      <c r="C64" s="28"/>
      <c r="D64" s="28"/>
      <c r="E64" s="26" t="s">
        <v>1</v>
      </c>
      <c r="F64" s="28"/>
      <c r="G64" s="27"/>
      <c r="H64" s="28"/>
      <c r="I64" s="29"/>
      <c r="J64" s="28"/>
      <c r="K64" s="27"/>
      <c r="L64" s="30"/>
    </row>
    <row r="65" spans="2:12" ht="13.5">
      <c r="B65" s="31" t="s">
        <v>36</v>
      </c>
      <c r="C65" s="37"/>
      <c r="D65" s="37"/>
      <c r="E65" s="31" t="s">
        <v>1</v>
      </c>
      <c r="F65" s="21"/>
      <c r="G65" s="21"/>
      <c r="H65" s="21"/>
      <c r="I65" s="33"/>
      <c r="J65" s="21"/>
      <c r="K65" s="21"/>
      <c r="L65" s="21"/>
    </row>
    <row r="66" spans="1:12" ht="13.5">
      <c r="A66" s="14"/>
      <c r="B66" s="28"/>
      <c r="C66" s="28" t="s">
        <v>16</v>
      </c>
      <c r="D66" s="28"/>
      <c r="E66" s="26" t="s">
        <v>1</v>
      </c>
      <c r="F66" s="28">
        <v>11648</v>
      </c>
      <c r="G66" s="27"/>
      <c r="H66" s="28">
        <v>901</v>
      </c>
      <c r="I66" s="29"/>
      <c r="J66" s="28"/>
      <c r="K66" s="27"/>
      <c r="L66" s="28">
        <f>F66+H66+J66</f>
        <v>12549</v>
      </c>
    </row>
    <row r="67" spans="2:12" ht="13.5">
      <c r="B67" s="37"/>
      <c r="C67" s="37" t="s">
        <v>25</v>
      </c>
      <c r="D67" s="37"/>
      <c r="E67" s="31" t="s">
        <v>1</v>
      </c>
      <c r="F67" s="37">
        <v>0</v>
      </c>
      <c r="G67" s="21"/>
      <c r="H67" s="37">
        <v>0</v>
      </c>
      <c r="I67" s="33"/>
      <c r="J67" s="37">
        <v>0</v>
      </c>
      <c r="K67" s="21"/>
      <c r="L67" s="37">
        <f>F67+H67+J67</f>
        <v>0</v>
      </c>
    </row>
    <row r="68" spans="2:12" ht="13.5" hidden="1">
      <c r="B68" s="37"/>
      <c r="C68" s="37" t="s">
        <v>8</v>
      </c>
      <c r="D68" s="37"/>
      <c r="E68" s="31" t="s">
        <v>1</v>
      </c>
      <c r="F68" s="37">
        <v>0</v>
      </c>
      <c r="G68" s="37">
        <v>0</v>
      </c>
      <c r="H68" s="37"/>
      <c r="I68" s="37">
        <v>0</v>
      </c>
      <c r="J68" s="37">
        <v>0</v>
      </c>
      <c r="K68" s="37">
        <v>0</v>
      </c>
      <c r="L68" s="37">
        <v>0</v>
      </c>
    </row>
    <row r="69" spans="2:12" ht="13.5" hidden="1">
      <c r="B69" s="37"/>
      <c r="C69" s="37" t="s">
        <v>26</v>
      </c>
      <c r="D69" s="37"/>
      <c r="E69" s="31" t="s">
        <v>1</v>
      </c>
      <c r="F69" s="37">
        <v>0</v>
      </c>
      <c r="G69" s="37">
        <v>0</v>
      </c>
      <c r="H69" s="37"/>
      <c r="I69" s="37">
        <v>0</v>
      </c>
      <c r="J69" s="37">
        <v>0</v>
      </c>
      <c r="K69" s="37">
        <v>0</v>
      </c>
      <c r="L69" s="37">
        <f>F69+H69+J69</f>
        <v>0</v>
      </c>
    </row>
    <row r="70" spans="1:12" s="2" customFormat="1" ht="13.5">
      <c r="A70" s="13"/>
      <c r="B70" s="27"/>
      <c r="C70" s="29" t="s">
        <v>17</v>
      </c>
      <c r="D70" s="29"/>
      <c r="E70" s="26" t="s">
        <v>1</v>
      </c>
      <c r="F70" s="34">
        <f>SUM(F66:F69)</f>
        <v>11648</v>
      </c>
      <c r="G70" s="27"/>
      <c r="H70" s="34">
        <f>SUM(H66:H69)</f>
        <v>901</v>
      </c>
      <c r="I70" s="29"/>
      <c r="J70" s="34">
        <f>SUM(J66:J69)</f>
        <v>0</v>
      </c>
      <c r="K70" s="27"/>
      <c r="L70" s="34">
        <f>SUM(L66:L69)</f>
        <v>12549</v>
      </c>
    </row>
    <row r="71" spans="2:12" s="2" customFormat="1" ht="13.5">
      <c r="B71" s="21"/>
      <c r="C71" s="33"/>
      <c r="D71" s="33"/>
      <c r="E71" s="31"/>
      <c r="F71" s="21"/>
      <c r="G71" s="21"/>
      <c r="H71" s="21"/>
      <c r="I71" s="33"/>
      <c r="J71" s="21"/>
      <c r="K71" s="21"/>
      <c r="L71" s="21"/>
    </row>
    <row r="72" spans="1:12" s="2" customFormat="1" ht="13.5">
      <c r="A72" s="13"/>
      <c r="B72" s="27"/>
      <c r="C72" s="29" t="s">
        <v>54</v>
      </c>
      <c r="D72" s="29"/>
      <c r="E72" s="44" t="s">
        <v>0</v>
      </c>
      <c r="F72" s="45">
        <f>+F63-F70</f>
        <v>126922</v>
      </c>
      <c r="G72" s="27"/>
      <c r="H72" s="45">
        <f>+H63-H70</f>
        <v>739325</v>
      </c>
      <c r="I72" s="29"/>
      <c r="J72" s="45">
        <f>+J63-J70</f>
        <v>328795</v>
      </c>
      <c r="K72" s="27"/>
      <c r="L72" s="45">
        <f>+L63-L70</f>
        <v>1195042</v>
      </c>
    </row>
    <row r="73" spans="3:9" s="2" customFormat="1" ht="7.5" customHeight="1">
      <c r="C73" s="8"/>
      <c r="D73" s="8"/>
      <c r="E73" s="9"/>
      <c r="I73" s="8"/>
    </row>
    <row r="74" spans="2:12" s="2" customFormat="1" ht="4.5" customHeight="1">
      <c r="B74" s="46"/>
      <c r="C74" s="47"/>
      <c r="D74" s="47"/>
      <c r="E74" s="47"/>
      <c r="F74" s="46"/>
      <c r="G74" s="46"/>
      <c r="H74" s="46"/>
      <c r="I74" s="47"/>
      <c r="J74" s="46"/>
      <c r="K74" s="46"/>
      <c r="L74" s="46"/>
    </row>
    <row r="75" spans="2:12" s="2" customFormat="1" ht="16.5">
      <c r="B75" s="47"/>
      <c r="C75" s="12"/>
      <c r="D75" s="12"/>
      <c r="E75" s="12"/>
      <c r="F75" s="12"/>
      <c r="G75" s="12"/>
      <c r="H75" s="12"/>
      <c r="I75" s="19" t="s">
        <v>73</v>
      </c>
      <c r="J75" s="19"/>
      <c r="K75" s="12"/>
      <c r="L75" s="12"/>
    </row>
    <row r="76" spans="2:12" s="2" customFormat="1" ht="16.5">
      <c r="B76" s="47"/>
      <c r="C76" s="12"/>
      <c r="D76" s="12"/>
      <c r="E76" s="12"/>
      <c r="F76" s="12"/>
      <c r="G76" s="12"/>
      <c r="H76" s="12"/>
      <c r="I76" s="19" t="s">
        <v>72</v>
      </c>
      <c r="J76" s="19"/>
      <c r="K76" s="12"/>
      <c r="L76" s="12"/>
    </row>
    <row r="77" spans="2:12" s="2" customFormat="1" ht="4.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5:9" ht="12">
      <c r="E78" s="4" t="s">
        <v>1</v>
      </c>
      <c r="I78" s="8"/>
    </row>
    <row r="79" spans="1:12" ht="13.5">
      <c r="A79" s="14"/>
      <c r="B79" s="26" t="s">
        <v>53</v>
      </c>
      <c r="C79" s="28"/>
      <c r="D79" s="28"/>
      <c r="E79" s="26" t="s">
        <v>1</v>
      </c>
      <c r="F79" s="27"/>
      <c r="G79" s="27"/>
      <c r="H79" s="27"/>
      <c r="I79" s="29"/>
      <c r="J79" s="27"/>
      <c r="K79" s="27"/>
      <c r="L79" s="27"/>
    </row>
    <row r="80" spans="2:12" ht="13.5">
      <c r="B80" s="31"/>
      <c r="C80" s="37" t="s">
        <v>55</v>
      </c>
      <c r="D80" s="37"/>
      <c r="E80" s="31"/>
      <c r="F80" s="21"/>
      <c r="G80" s="21"/>
      <c r="H80" s="21"/>
      <c r="I80" s="33"/>
      <c r="J80" s="21"/>
      <c r="K80" s="21"/>
      <c r="L80" s="21"/>
    </row>
    <row r="81" spans="1:12" ht="13.5">
      <c r="A81" s="14"/>
      <c r="B81" s="28"/>
      <c r="C81" s="29" t="s">
        <v>56</v>
      </c>
      <c r="D81" s="29"/>
      <c r="E81" s="26" t="s">
        <v>1</v>
      </c>
      <c r="F81" s="48">
        <v>111928</v>
      </c>
      <c r="G81" s="27"/>
      <c r="H81" s="48">
        <v>687419</v>
      </c>
      <c r="I81" s="29"/>
      <c r="J81" s="48">
        <v>280500</v>
      </c>
      <c r="K81" s="27"/>
      <c r="L81" s="48">
        <f>F81+H81+J81</f>
        <v>1079847</v>
      </c>
    </row>
    <row r="82" spans="2:12" ht="13.5">
      <c r="B82" s="37"/>
      <c r="C82" s="31" t="s">
        <v>57</v>
      </c>
      <c r="D82" s="31"/>
      <c r="E82" s="31" t="s">
        <v>1</v>
      </c>
      <c r="F82" s="21">
        <v>14994</v>
      </c>
      <c r="G82" s="21"/>
      <c r="H82" s="21">
        <v>35959</v>
      </c>
      <c r="I82" s="33"/>
      <c r="J82" s="21">
        <v>48295</v>
      </c>
      <c r="K82" s="21"/>
      <c r="L82" s="37">
        <f>F82+H82+J82</f>
        <v>99248</v>
      </c>
    </row>
    <row r="83" spans="1:12" s="2" customFormat="1" ht="13.5">
      <c r="A83" s="13"/>
      <c r="B83" s="27"/>
      <c r="C83" s="26" t="s">
        <v>58</v>
      </c>
      <c r="D83" s="26"/>
      <c r="E83" s="26" t="s">
        <v>1</v>
      </c>
      <c r="F83" s="28">
        <v>0</v>
      </c>
      <c r="G83" s="27"/>
      <c r="H83" s="28">
        <v>0</v>
      </c>
      <c r="I83" s="29"/>
      <c r="J83" s="28">
        <v>0</v>
      </c>
      <c r="K83" s="27"/>
      <c r="L83" s="28">
        <f>F83+H83+J83</f>
        <v>0</v>
      </c>
    </row>
    <row r="84" spans="2:12" s="2" customFormat="1" ht="13.5" hidden="1">
      <c r="B84" s="21"/>
      <c r="C84" s="31" t="s">
        <v>61</v>
      </c>
      <c r="D84" s="31"/>
      <c r="E84" s="31" t="s">
        <v>1</v>
      </c>
      <c r="F84" s="37">
        <v>0</v>
      </c>
      <c r="G84" s="21"/>
      <c r="H84" s="37">
        <v>0</v>
      </c>
      <c r="I84" s="33"/>
      <c r="J84" s="37">
        <v>0</v>
      </c>
      <c r="K84" s="21"/>
      <c r="L84" s="37">
        <f>F84+H84+J84</f>
        <v>0</v>
      </c>
    </row>
    <row r="85" spans="2:12" s="2" customFormat="1" ht="13.5" hidden="1">
      <c r="B85" s="21"/>
      <c r="C85" s="31" t="s">
        <v>39</v>
      </c>
      <c r="D85" s="31"/>
      <c r="E85" s="31" t="s">
        <v>1</v>
      </c>
      <c r="F85" s="37">
        <v>0</v>
      </c>
      <c r="G85" s="21"/>
      <c r="H85" s="37">
        <v>0</v>
      </c>
      <c r="I85" s="33"/>
      <c r="J85" s="37">
        <v>0</v>
      </c>
      <c r="K85" s="21"/>
      <c r="L85" s="37">
        <f>F85+H85+J85</f>
        <v>0</v>
      </c>
    </row>
    <row r="86" spans="2:12" s="2" customFormat="1" ht="13.5">
      <c r="B86" s="21"/>
      <c r="C86" s="33" t="s">
        <v>59</v>
      </c>
      <c r="D86" s="33"/>
      <c r="E86" s="31" t="s">
        <v>1</v>
      </c>
      <c r="F86" s="38">
        <f>SUM(F81:F85)</f>
        <v>126922</v>
      </c>
      <c r="G86" s="21"/>
      <c r="H86" s="38">
        <f>SUM(H81:H85)</f>
        <v>723378</v>
      </c>
      <c r="I86" s="33"/>
      <c r="J86" s="38">
        <f>SUM(J81:J85)</f>
        <v>328795</v>
      </c>
      <c r="K86" s="21"/>
      <c r="L86" s="38">
        <f>SUM(L81:L85)</f>
        <v>1179095</v>
      </c>
    </row>
    <row r="87" spans="1:12" s="2" customFormat="1" ht="13.5">
      <c r="A87" s="13"/>
      <c r="B87" s="27"/>
      <c r="C87" s="29"/>
      <c r="D87" s="29"/>
      <c r="E87" s="26"/>
      <c r="F87" s="27"/>
      <c r="G87" s="27"/>
      <c r="H87" s="27"/>
      <c r="I87" s="29"/>
      <c r="J87" s="27"/>
      <c r="K87" s="27"/>
      <c r="L87" s="27"/>
    </row>
    <row r="88" spans="2:12" ht="13.5">
      <c r="B88" s="31"/>
      <c r="C88" s="37" t="s">
        <v>62</v>
      </c>
      <c r="D88" s="37"/>
      <c r="E88" s="31"/>
      <c r="F88" s="21"/>
      <c r="G88" s="21"/>
      <c r="H88" s="21"/>
      <c r="I88" s="33"/>
      <c r="J88" s="21"/>
      <c r="K88" s="21"/>
      <c r="L88" s="21"/>
    </row>
    <row r="89" spans="1:12" s="2" customFormat="1" ht="13.5">
      <c r="A89" s="13"/>
      <c r="B89" s="27"/>
      <c r="C89" s="29" t="s">
        <v>56</v>
      </c>
      <c r="D89" s="29"/>
      <c r="E89" s="26"/>
      <c r="F89" s="27">
        <v>0</v>
      </c>
      <c r="G89" s="27"/>
      <c r="H89" s="27">
        <v>0</v>
      </c>
      <c r="I89" s="29"/>
      <c r="J89" s="27">
        <v>0</v>
      </c>
      <c r="K89" s="27"/>
      <c r="L89" s="28">
        <f>F89+H89+J89</f>
        <v>0</v>
      </c>
    </row>
    <row r="90" spans="2:12" s="2" customFormat="1" ht="13.5">
      <c r="B90" s="21"/>
      <c r="C90" s="33" t="s">
        <v>63</v>
      </c>
      <c r="D90" s="33"/>
      <c r="E90" s="31"/>
      <c r="F90" s="21">
        <v>0</v>
      </c>
      <c r="G90" s="21"/>
      <c r="H90" s="21">
        <v>0</v>
      </c>
      <c r="I90" s="33"/>
      <c r="J90" s="21">
        <v>0</v>
      </c>
      <c r="K90" s="21"/>
      <c r="L90" s="37">
        <f>F90+H90+J90</f>
        <v>0</v>
      </c>
    </row>
    <row r="91" spans="1:12" s="2" customFormat="1" ht="13.5">
      <c r="A91" s="13"/>
      <c r="B91" s="27"/>
      <c r="C91" s="29" t="s">
        <v>64</v>
      </c>
      <c r="D91" s="29"/>
      <c r="E91" s="26"/>
      <c r="F91" s="27">
        <v>0</v>
      </c>
      <c r="G91" s="27"/>
      <c r="H91" s="27">
        <v>0</v>
      </c>
      <c r="I91" s="29"/>
      <c r="J91" s="27">
        <v>0</v>
      </c>
      <c r="K91" s="27"/>
      <c r="L91" s="28">
        <f>F91+H91+J91</f>
        <v>0</v>
      </c>
    </row>
    <row r="92" spans="2:12" s="2" customFormat="1" ht="13.5">
      <c r="B92" s="21"/>
      <c r="C92" s="33" t="s">
        <v>65</v>
      </c>
      <c r="D92" s="33"/>
      <c r="E92" s="31"/>
      <c r="F92" s="21">
        <v>0</v>
      </c>
      <c r="G92" s="21"/>
      <c r="H92" s="21">
        <v>15947</v>
      </c>
      <c r="I92" s="33"/>
      <c r="J92" s="21">
        <v>0</v>
      </c>
      <c r="K92" s="21"/>
      <c r="L92" s="37">
        <f>F92+H92+J92</f>
        <v>15947</v>
      </c>
    </row>
    <row r="93" spans="1:12" s="2" customFormat="1" ht="13.5">
      <c r="A93" s="13"/>
      <c r="B93" s="27"/>
      <c r="C93" s="29" t="s">
        <v>59</v>
      </c>
      <c r="D93" s="29"/>
      <c r="E93" s="26" t="s">
        <v>1</v>
      </c>
      <c r="F93" s="34">
        <f>SUM(F89:F92)</f>
        <v>0</v>
      </c>
      <c r="G93" s="27"/>
      <c r="H93" s="34">
        <f>SUM(H88:H92)</f>
        <v>15947</v>
      </c>
      <c r="I93" s="29"/>
      <c r="J93" s="34">
        <f>SUM(J88:J92)</f>
        <v>0</v>
      </c>
      <c r="K93" s="27"/>
      <c r="L93" s="34">
        <f>SUM(L88:L92)</f>
        <v>15947</v>
      </c>
    </row>
    <row r="94" spans="2:12" s="2" customFormat="1" ht="13.5" hidden="1">
      <c r="B94" s="21"/>
      <c r="C94" s="33"/>
      <c r="D94" s="33"/>
      <c r="E94" s="31"/>
      <c r="F94" s="21"/>
      <c r="G94" s="21"/>
      <c r="H94" s="21"/>
      <c r="I94" s="33"/>
      <c r="J94" s="21"/>
      <c r="K94" s="21"/>
      <c r="L94" s="21"/>
    </row>
    <row r="95" spans="2:12" s="2" customFormat="1" ht="14.25" thickBot="1">
      <c r="B95" s="21"/>
      <c r="C95" s="33" t="s">
        <v>60</v>
      </c>
      <c r="D95" s="33"/>
      <c r="E95" s="31" t="s">
        <v>1</v>
      </c>
      <c r="F95" s="40">
        <f>F86+F93</f>
        <v>126922</v>
      </c>
      <c r="G95" s="21"/>
      <c r="H95" s="40">
        <f>H86+H93</f>
        <v>739325</v>
      </c>
      <c r="I95" s="33"/>
      <c r="J95" s="40">
        <f>J86+J93</f>
        <v>328795</v>
      </c>
      <c r="K95" s="21"/>
      <c r="L95" s="40">
        <f>L86+L93</f>
        <v>1195042</v>
      </c>
    </row>
    <row r="96" spans="5:12" ht="12.75" thickTop="1">
      <c r="E96" s="1" t="s">
        <v>1</v>
      </c>
      <c r="G96" s="1" t="s">
        <v>1</v>
      </c>
      <c r="I96" s="1"/>
      <c r="K96" s="1" t="s">
        <v>1</v>
      </c>
      <c r="L96" s="1"/>
    </row>
    <row r="97" spans="3:4" ht="12">
      <c r="C97" s="8"/>
      <c r="D97" s="8"/>
    </row>
  </sheetData>
  <sheetProtection/>
  <mergeCells count="2">
    <mergeCell ref="H48:J48"/>
    <mergeCell ref="B47:D49"/>
  </mergeCells>
  <printOptions horizontalCentered="1"/>
  <pageMargins left="0.5" right="0.5" top="0.5" bottom="0.25" header="0.5" footer="0.5"/>
  <pageSetup fitToHeight="0" horizontalDpi="600" verticalDpi="600" orientation="portrait" scale="95" r:id="rId2"/>
  <headerFooter alignWithMargins="0">
    <oddHeader xml:space="preserve">&amp;C&amp;"Times New Roman,Bold"&amp;16
&amp;R
 &amp;"Times New Roman,Bold" </oddHeader>
  </headerFooter>
  <rowBreaks count="1" manualBreakCount="1">
    <brk id="4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2010-04-28T17:16:17Z</cp:lastPrinted>
  <dcterms:created xsi:type="dcterms:W3CDTF">1999-07-13T23:41:35Z</dcterms:created>
  <dcterms:modified xsi:type="dcterms:W3CDTF">2010-05-13T20:18:49Z</dcterms:modified>
  <cp:category/>
  <cp:version/>
  <cp:contentType/>
  <cp:contentStatus/>
</cp:coreProperties>
</file>