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65" windowHeight="6465" activeTab="0"/>
  </bookViews>
  <sheets>
    <sheet name="Analysis C-2A" sheetId="1" r:id="rId1"/>
  </sheets>
  <definedNames>
    <definedName name="_xlnm.Print_Area" localSheetId="0">'Analysis C-2A'!$A$1:$O$107</definedName>
    <definedName name="_xlnm.Print_Titles" localSheetId="0">'Analysis C-2A'!$1:$12</definedName>
  </definedNames>
  <calcPr fullCalcOnLoad="1"/>
</workbook>
</file>

<file path=xl/sharedStrings.xml><?xml version="1.0" encoding="utf-8"?>
<sst xmlns="http://schemas.openxmlformats.org/spreadsheetml/2006/main" count="131" uniqueCount="84">
  <si>
    <t>Related</t>
  </si>
  <si>
    <t>Supplies</t>
  </si>
  <si>
    <t>Total</t>
  </si>
  <si>
    <t>Salaries</t>
  </si>
  <si>
    <t>Wages</t>
  </si>
  <si>
    <t>Benefits</t>
  </si>
  <si>
    <t>Travel</t>
  </si>
  <si>
    <t>&amp; Expense</t>
  </si>
  <si>
    <t>Equipment</t>
  </si>
  <si>
    <t>Educational and general:</t>
  </si>
  <si>
    <t xml:space="preserve"> </t>
  </si>
  <si>
    <t xml:space="preserve">    </t>
  </si>
  <si>
    <t xml:space="preserve">          Total expenditures and transfers</t>
  </si>
  <si>
    <t xml:space="preserve">        Total instruction</t>
  </si>
  <si>
    <t xml:space="preserve">      Total arts and sciences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</si>
  <si>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</si>
  <si>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</si>
  <si>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</si>
  <si>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Less allocation to auxiliaries</t>
  </si>
  <si>
    <t xml:space="preserve">        Total operation and maintenance of plant</t>
  </si>
  <si>
    <t xml:space="preserve">      Subtotal institutional support</t>
  </si>
  <si>
    <t xml:space="preserve">        administrative expenditures</t>
  </si>
  <si>
    <t xml:space="preserve">       Allocation from System for general</t>
  </si>
  <si>
    <t xml:space="preserve"> Instruction--</t>
  </si>
  <si>
    <t xml:space="preserve">   Arts and sciences-</t>
  </si>
  <si>
    <t xml:space="preserve">    Behavioral and social sciences</t>
  </si>
  <si>
    <t xml:space="preserve">    Biological sciences</t>
  </si>
  <si>
    <t xml:space="preserve">    Mathematics and physical sciences</t>
  </si>
  <si>
    <t xml:space="preserve">   Continuing education</t>
  </si>
  <si>
    <t xml:space="preserve">   Educational technology</t>
  </si>
  <si>
    <t xml:space="preserve">   Interdisciplinary</t>
  </si>
  <si>
    <t xml:space="preserve">   Professional studies-</t>
  </si>
  <si>
    <t xml:space="preserve">    Allied health</t>
  </si>
  <si>
    <t xml:space="preserve">    Business administration</t>
  </si>
  <si>
    <t xml:space="preserve">    Education</t>
  </si>
  <si>
    <t xml:space="preserve">    Nursing</t>
  </si>
  <si>
    <t xml:space="preserve">      Total professional studies</t>
  </si>
  <si>
    <t xml:space="preserve">   Summer session</t>
  </si>
  <si>
    <t xml:space="preserve"> Academic support--</t>
  </si>
  <si>
    <t xml:space="preserve"> Student services--</t>
  </si>
  <si>
    <t xml:space="preserve">   Academic affairs</t>
  </si>
  <si>
    <t xml:space="preserve">   Library</t>
  </si>
  <si>
    <t xml:space="preserve">   Enrollment management</t>
  </si>
  <si>
    <t xml:space="preserve">   Fitness center</t>
  </si>
  <si>
    <t xml:space="preserve">   Office of multicultural affairs</t>
  </si>
  <si>
    <t xml:space="preserve">   Recruitment and outreach</t>
  </si>
  <si>
    <t xml:space="preserve">   Student affairs</t>
  </si>
  <si>
    <t xml:space="preserve">   Testing center</t>
  </si>
  <si>
    <t xml:space="preserve"> Institutional support--</t>
  </si>
  <si>
    <t xml:space="preserve">   Bad debt expense</t>
  </si>
  <si>
    <t xml:space="preserve">   Casualty insurance</t>
  </si>
  <si>
    <t xml:space="preserve">   Chancellor's office</t>
  </si>
  <si>
    <t xml:space="preserve">   Commencement and diplomas</t>
  </si>
  <si>
    <t xml:space="preserve">   Computing services</t>
  </si>
  <si>
    <t xml:space="preserve">   Finance and administrative services</t>
  </si>
  <si>
    <t xml:space="preserve">   Human resource management</t>
  </si>
  <si>
    <t xml:space="preserve">   Institutional advancement</t>
  </si>
  <si>
    <t xml:space="preserve">   Motor pool</t>
  </si>
  <si>
    <t xml:space="preserve">   Official functions</t>
  </si>
  <si>
    <t xml:space="preserve">   Procurement services</t>
  </si>
  <si>
    <t xml:space="preserve">   Telephone exchange</t>
  </si>
  <si>
    <t xml:space="preserve"> Operation and maintenance of plant--</t>
  </si>
  <si>
    <t xml:space="preserve">   Administration</t>
  </si>
  <si>
    <t xml:space="preserve">   Building operations</t>
  </si>
  <si>
    <t xml:space="preserve">   Campus security</t>
  </si>
  <si>
    <t xml:space="preserve">   Grounds</t>
  </si>
  <si>
    <t xml:space="preserve">   Heat, light, water, and power</t>
  </si>
  <si>
    <t xml:space="preserve">   Property insurance</t>
  </si>
  <si>
    <t xml:space="preserve"> Scholarships and fellowships</t>
  </si>
  <si>
    <t xml:space="preserve">    Arts, english, and humanities</t>
  </si>
  <si>
    <t xml:space="preserve">   LSUA Downtown</t>
  </si>
  <si>
    <t xml:space="preserve">   General</t>
  </si>
  <si>
    <t xml:space="preserve">   Athletics</t>
  </si>
  <si>
    <t xml:space="preserve">        Total educational and general expenditures </t>
  </si>
  <si>
    <t>For the year ended June 30, 2009</t>
  </si>
  <si>
    <t>ANALYSIS C-2A</t>
  </si>
  <si>
    <t>Current Unrestricted Fund Expenditures</t>
  </si>
  <si>
    <t xml:space="preserve">   Office of records</t>
  </si>
  <si>
    <t xml:space="preserve">   Student services</t>
  </si>
  <si>
    <t xml:space="preserve">   Institutional research and effectiveness</t>
  </si>
  <si>
    <t xml:space="preserve"> Nonmandatory transfer for-</t>
  </si>
  <si>
    <t xml:space="preserve">    Capital improvements</t>
  </si>
  <si>
    <t xml:space="preserve">    Other</t>
  </si>
  <si>
    <t xml:space="preserve">      Total nonmandatory transfers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</si>
</sst>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5" fontId="45" fillId="0" borderId="0" xfId="45" applyNumberFormat="1" applyFont="1" applyFill="1" applyBorder="1" applyAlignment="1" applyProtection="1">
      <alignment vertical="center"/>
      <protection/>
    </xf>
    <xf numFmtId="165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2" fontId="6" fillId="0" borderId="0" xfId="42" applyNumberFormat="1" applyFont="1" applyFill="1" applyAlignment="1">
      <alignment vertical="center"/>
    </xf>
    <xf numFmtId="41" fontId="6" fillId="0" borderId="0" xfId="42" applyNumberFormat="1" applyFont="1" applyFill="1" applyAlignment="1">
      <alignment vertical="center"/>
    </xf>
    <xf numFmtId="41" fontId="6" fillId="0" borderId="11" xfId="42" applyNumberFormat="1" applyFont="1" applyFill="1" applyBorder="1" applyAlignment="1">
      <alignment vertical="center"/>
    </xf>
    <xf numFmtId="41" fontId="6" fillId="0" borderId="10" xfId="42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0" xfId="42" applyNumberFormat="1" applyFont="1" applyFill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3" fontId="6" fillId="0" borderId="0" xfId="46" applyNumberFormat="1" applyFont="1" applyFill="1" applyBorder="1" applyAlignment="1">
      <alignment vertical="center"/>
    </xf>
    <xf numFmtId="165" fontId="6" fillId="0" borderId="12" xfId="42" applyNumberFormat="1" applyFont="1" applyFill="1" applyBorder="1" applyAlignment="1">
      <alignment vertical="center"/>
    </xf>
    <xf numFmtId="3" fontId="6" fillId="0" borderId="10" xfId="46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horizontal="left" vertical="center"/>
    </xf>
    <xf numFmtId="167" fontId="6" fillId="0" borderId="13" xfId="46" applyNumberFormat="1" applyFont="1" applyFill="1" applyBorder="1" applyAlignment="1">
      <alignment vertical="center"/>
    </xf>
    <xf numFmtId="167" fontId="6" fillId="0" borderId="0" xfId="46" applyNumberFormat="1" applyFont="1" applyFill="1" applyAlignment="1">
      <alignment vertical="center"/>
    </xf>
    <xf numFmtId="165" fontId="6" fillId="0" borderId="14" xfId="0" applyNumberFormat="1" applyFont="1" applyFill="1" applyBorder="1" applyAlignment="1">
      <alignment vertical="center"/>
    </xf>
    <xf numFmtId="165" fontId="6" fillId="0" borderId="14" xfId="42" applyNumberFormat="1" applyFont="1" applyFill="1" applyBorder="1" applyAlignment="1">
      <alignment vertical="center"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28575</xdr:rowOff>
    </xdr:from>
    <xdr:to>
      <xdr:col>0</xdr:col>
      <xdr:colOff>2171700</xdr:colOff>
      <xdr:row>7</xdr:row>
      <xdr:rowOff>104775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38.7109375" style="1" customWidth="1"/>
    <col min="2" max="2" width="0.9921875" style="1" customWidth="1"/>
    <col min="3" max="3" width="13.421875" style="1" bestFit="1" customWidth="1"/>
    <col min="4" max="4" width="1.7109375" style="1" customWidth="1"/>
    <col min="5" max="5" width="13.421875" style="1" bestFit="1" customWidth="1"/>
    <col min="6" max="6" width="1.7109375" style="1" customWidth="1"/>
    <col min="7" max="7" width="13.28125" style="1" bestFit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384" width="9.140625" style="1" customWidth="1"/>
  </cols>
  <sheetData>
    <row r="1" spans="1:8" ht="12.75">
      <c r="A1" s="36"/>
      <c r="B1"/>
      <c r="C1"/>
      <c r="D1"/>
      <c r="E1"/>
      <c r="F1"/>
      <c r="G1"/>
      <c r="H1"/>
    </row>
    <row r="2" spans="1:15" ht="10.5" customHeight="1">
      <c r="A2" s="36"/>
      <c r="B2"/>
      <c r="C2"/>
      <c r="D2"/>
      <c r="E2"/>
      <c r="F2"/>
      <c r="G2"/>
      <c r="H2"/>
      <c r="I2" s="3"/>
      <c r="J2" s="3"/>
      <c r="K2" s="3"/>
      <c r="L2" s="3"/>
      <c r="M2" s="3"/>
      <c r="N2" s="3"/>
      <c r="O2" s="3"/>
    </row>
    <row r="3" spans="1:15" ht="16.5">
      <c r="A3" s="36"/>
      <c r="B3" s="5"/>
      <c r="C3" s="35" t="s">
        <v>75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8.25" customHeight="1">
      <c r="A4" s="36"/>
      <c r="B4" s="8"/>
      <c r="C4" s="35"/>
      <c r="D4" s="35"/>
      <c r="E4" s="35"/>
      <c r="F4" s="35"/>
      <c r="G4" s="35"/>
      <c r="H4" s="7"/>
      <c r="I4" s="4"/>
      <c r="J4" s="4"/>
      <c r="K4" s="4"/>
      <c r="L4" s="4"/>
      <c r="M4" s="4"/>
      <c r="N4" s="4"/>
      <c r="O4" s="4"/>
    </row>
    <row r="5" spans="1:15" ht="16.5">
      <c r="A5" s="36"/>
      <c r="B5" s="5"/>
      <c r="C5" s="35" t="s">
        <v>76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6.5">
      <c r="A6" s="36"/>
      <c r="B6" s="5"/>
      <c r="C6" s="35" t="s">
        <v>74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0.5" customHeight="1">
      <c r="A7" s="36"/>
      <c r="B7" s="5"/>
      <c r="C7" s="5"/>
      <c r="D7" s="5"/>
      <c r="E7" s="5"/>
      <c r="F7" s="5"/>
      <c r="G7" s="5"/>
      <c r="H7"/>
      <c r="I7" s="4"/>
      <c r="J7" s="4"/>
      <c r="K7" s="4"/>
      <c r="L7" s="4"/>
      <c r="M7" s="4"/>
      <c r="N7" s="4"/>
      <c r="O7" s="4"/>
    </row>
    <row r="8" spans="1:8" ht="12.75">
      <c r="A8" s="36"/>
      <c r="B8" s="6"/>
      <c r="C8" s="6"/>
      <c r="D8" s="6"/>
      <c r="E8" s="6"/>
      <c r="F8" s="6"/>
      <c r="G8" s="6"/>
      <c r="H8"/>
    </row>
    <row r="10" spans="1:15" ht="13.5">
      <c r="A10" s="14"/>
      <c r="B10" s="14"/>
      <c r="C10" s="15"/>
      <c r="D10" s="15"/>
      <c r="E10" s="15"/>
      <c r="F10" s="15"/>
      <c r="G10" s="15"/>
      <c r="H10" s="15"/>
      <c r="I10" s="15" t="s">
        <v>0</v>
      </c>
      <c r="J10" s="15"/>
      <c r="K10" s="15"/>
      <c r="L10" s="15"/>
      <c r="M10" s="15" t="s">
        <v>1</v>
      </c>
      <c r="N10" s="15"/>
      <c r="O10" s="15"/>
    </row>
    <row r="11" spans="1:15" ht="13.5">
      <c r="A11" s="14"/>
      <c r="B11" s="14"/>
      <c r="C11" s="16" t="s">
        <v>2</v>
      </c>
      <c r="D11" s="14"/>
      <c r="E11" s="16" t="s">
        <v>3</v>
      </c>
      <c r="F11" s="14"/>
      <c r="G11" s="16" t="s">
        <v>4</v>
      </c>
      <c r="H11" s="14"/>
      <c r="I11" s="16" t="s">
        <v>5</v>
      </c>
      <c r="J11" s="14"/>
      <c r="K11" s="16" t="s">
        <v>6</v>
      </c>
      <c r="L11" s="14"/>
      <c r="M11" s="16" t="s">
        <v>7</v>
      </c>
      <c r="N11" s="14"/>
      <c r="O11" s="16" t="s">
        <v>8</v>
      </c>
    </row>
    <row r="12" spans="1:15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2" customFormat="1" ht="12" customHeigh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2" customFormat="1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2" customFormat="1" ht="12" customHeight="1">
      <c r="A15" s="9" t="s">
        <v>23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2" customFormat="1" ht="12" customHeight="1">
      <c r="A16" s="9" t="s">
        <v>24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2" customFormat="1" ht="12" customHeight="1">
      <c r="A17" s="9" t="s">
        <v>69</v>
      </c>
      <c r="B17" s="9"/>
      <c r="C17" s="17">
        <f>SUM(E17:O17)</f>
        <v>1704345</v>
      </c>
      <c r="D17" s="18"/>
      <c r="E17" s="32">
        <v>1207027</v>
      </c>
      <c r="F17" s="18"/>
      <c r="G17" s="17">
        <v>27173</v>
      </c>
      <c r="H17" s="18"/>
      <c r="I17" s="17">
        <v>409381</v>
      </c>
      <c r="J17" s="18"/>
      <c r="K17" s="17">
        <v>17894</v>
      </c>
      <c r="L17" s="18"/>
      <c r="M17" s="17">
        <v>42870</v>
      </c>
      <c r="N17" s="18"/>
      <c r="O17" s="17">
        <v>0</v>
      </c>
    </row>
    <row r="18" spans="1:15" s="2" customFormat="1" ht="12" customHeight="1">
      <c r="A18" s="9" t="s">
        <v>25</v>
      </c>
      <c r="B18" s="9"/>
      <c r="C18" s="18">
        <f>SUM(E18:O18)</f>
        <v>845028</v>
      </c>
      <c r="D18" s="18"/>
      <c r="E18" s="18">
        <v>585023</v>
      </c>
      <c r="F18" s="18"/>
      <c r="G18" s="18">
        <v>26300</v>
      </c>
      <c r="H18" s="18"/>
      <c r="I18" s="18">
        <v>208889</v>
      </c>
      <c r="J18" s="18"/>
      <c r="K18" s="18">
        <v>5205</v>
      </c>
      <c r="L18" s="18"/>
      <c r="M18" s="18">
        <v>19611</v>
      </c>
      <c r="N18" s="18"/>
      <c r="O18" s="18">
        <v>0</v>
      </c>
    </row>
    <row r="19" spans="1:15" s="2" customFormat="1" ht="12" customHeight="1">
      <c r="A19" s="9" t="s">
        <v>26</v>
      </c>
      <c r="B19" s="9"/>
      <c r="C19" s="18">
        <f>SUM(E19:O19)</f>
        <v>819233</v>
      </c>
      <c r="D19" s="18"/>
      <c r="E19" s="18">
        <v>547576</v>
      </c>
      <c r="F19" s="18"/>
      <c r="G19" s="18">
        <v>24480</v>
      </c>
      <c r="H19" s="18"/>
      <c r="I19" s="18">
        <v>189489</v>
      </c>
      <c r="J19" s="18"/>
      <c r="K19" s="18">
        <v>3984</v>
      </c>
      <c r="L19" s="18"/>
      <c r="M19" s="18">
        <v>43319</v>
      </c>
      <c r="N19" s="18"/>
      <c r="O19" s="18">
        <v>10385</v>
      </c>
    </row>
    <row r="20" spans="1:15" s="2" customFormat="1" ht="12" customHeight="1">
      <c r="A20" s="9" t="s">
        <v>27</v>
      </c>
      <c r="B20" s="9"/>
      <c r="C20" s="18">
        <f>SUM(E20:O20)</f>
        <v>1264321</v>
      </c>
      <c r="D20" s="18"/>
      <c r="E20" s="18">
        <v>873020</v>
      </c>
      <c r="F20" s="18"/>
      <c r="G20" s="18">
        <v>34553</v>
      </c>
      <c r="H20" s="18"/>
      <c r="I20" s="18">
        <v>309478</v>
      </c>
      <c r="J20" s="18"/>
      <c r="K20" s="18">
        <v>7224</v>
      </c>
      <c r="L20" s="18"/>
      <c r="M20" s="18">
        <v>31068</v>
      </c>
      <c r="N20" s="18"/>
      <c r="O20" s="18">
        <v>8978</v>
      </c>
    </row>
    <row r="21" spans="1:15" s="2" customFormat="1" ht="12" customHeight="1">
      <c r="A21" s="9" t="s">
        <v>14</v>
      </c>
      <c r="B21" s="9"/>
      <c r="C21" s="19">
        <f>SUM(E21:O21)</f>
        <v>4632927</v>
      </c>
      <c r="D21" s="18"/>
      <c r="E21" s="19">
        <f>SUM(E17:E20)</f>
        <v>3212646</v>
      </c>
      <c r="F21" s="18"/>
      <c r="G21" s="19">
        <f>SUM(G17:G20)</f>
        <v>112506</v>
      </c>
      <c r="H21" s="18"/>
      <c r="I21" s="19">
        <f>SUM(I17:I20)</f>
        <v>1117237</v>
      </c>
      <c r="J21" s="18"/>
      <c r="K21" s="19">
        <f>SUM(K17:K20)</f>
        <v>34307</v>
      </c>
      <c r="L21" s="18"/>
      <c r="M21" s="19">
        <f>SUM(M17:M20)</f>
        <v>136868</v>
      </c>
      <c r="N21" s="18"/>
      <c r="O21" s="19">
        <f>SUM(O17:O20)</f>
        <v>19363</v>
      </c>
    </row>
    <row r="22" spans="1:15" s="2" customFormat="1" ht="12" customHeight="1">
      <c r="A22" s="9"/>
      <c r="B22" s="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2" customFormat="1" ht="12" customHeight="1">
      <c r="A23" s="9" t="s">
        <v>28</v>
      </c>
      <c r="B23" s="9" t="s">
        <v>10</v>
      </c>
      <c r="C23" s="20">
        <f>SUM(E23:O23)</f>
        <v>272948</v>
      </c>
      <c r="D23" s="18"/>
      <c r="E23" s="20">
        <v>109009</v>
      </c>
      <c r="F23" s="18"/>
      <c r="G23" s="20">
        <v>27966</v>
      </c>
      <c r="H23" s="18"/>
      <c r="I23" s="20">
        <v>46775</v>
      </c>
      <c r="J23" s="18"/>
      <c r="K23" s="20">
        <v>1643</v>
      </c>
      <c r="L23" s="18"/>
      <c r="M23" s="20">
        <v>87555</v>
      </c>
      <c r="N23" s="18"/>
      <c r="O23" s="20">
        <v>0</v>
      </c>
    </row>
    <row r="24" spans="1:15" s="2" customFormat="1" ht="12" customHeight="1">
      <c r="A24" s="9"/>
      <c r="B24" s="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2" customFormat="1" ht="12" customHeight="1">
      <c r="A25" s="9" t="s">
        <v>29</v>
      </c>
      <c r="B25" s="9"/>
      <c r="C25" s="12">
        <f>SUM(E25:O25)</f>
        <v>127677</v>
      </c>
      <c r="D25" s="9"/>
      <c r="E25" s="21">
        <v>67550</v>
      </c>
      <c r="F25" s="9"/>
      <c r="G25" s="21">
        <v>28282</v>
      </c>
      <c r="H25" s="9"/>
      <c r="I25" s="21">
        <v>31845</v>
      </c>
      <c r="J25" s="9"/>
      <c r="K25" s="21">
        <v>0</v>
      </c>
      <c r="L25" s="10"/>
      <c r="M25" s="21">
        <v>0</v>
      </c>
      <c r="N25" s="10"/>
      <c r="O25" s="21">
        <v>0</v>
      </c>
    </row>
    <row r="26" spans="1:15" s="2" customFormat="1" ht="12" customHeight="1">
      <c r="A26" s="9"/>
      <c r="B26" s="9"/>
      <c r="C26" s="10"/>
      <c r="D26" s="9"/>
      <c r="E26" s="22"/>
      <c r="F26" s="9"/>
      <c r="G26" s="22"/>
      <c r="H26" s="9"/>
      <c r="I26" s="22"/>
      <c r="J26" s="9"/>
      <c r="K26" s="22"/>
      <c r="L26" s="10"/>
      <c r="M26" s="22"/>
      <c r="N26" s="10"/>
      <c r="O26" s="22"/>
    </row>
    <row r="27" spans="1:15" s="2" customFormat="1" ht="12" customHeight="1">
      <c r="A27" s="9" t="s">
        <v>30</v>
      </c>
      <c r="B27" s="9" t="s">
        <v>10</v>
      </c>
      <c r="C27" s="12">
        <f>SUM(E27:O27)</f>
        <v>102639</v>
      </c>
      <c r="D27" s="9"/>
      <c r="E27" s="21">
        <v>3500</v>
      </c>
      <c r="F27" s="9"/>
      <c r="G27" s="21">
        <v>500</v>
      </c>
      <c r="H27" s="9"/>
      <c r="I27" s="21">
        <v>1329</v>
      </c>
      <c r="J27" s="9"/>
      <c r="K27" s="21">
        <v>991</v>
      </c>
      <c r="L27" s="10"/>
      <c r="M27" s="21">
        <v>96319</v>
      </c>
      <c r="N27" s="10"/>
      <c r="O27" s="21">
        <v>0</v>
      </c>
    </row>
    <row r="28" spans="1:15" s="2" customFormat="1" ht="12" customHeight="1">
      <c r="A28" s="9"/>
      <c r="B28" s="9"/>
      <c r="C28" s="10"/>
      <c r="D28" s="9"/>
      <c r="E28" s="22"/>
      <c r="F28" s="9"/>
      <c r="G28" s="22"/>
      <c r="H28" s="9"/>
      <c r="I28" s="22"/>
      <c r="J28" s="9"/>
      <c r="K28" s="22"/>
      <c r="L28" s="10"/>
      <c r="M28" s="22"/>
      <c r="N28" s="10"/>
      <c r="O28" s="22"/>
    </row>
    <row r="29" spans="1:15" s="2" customFormat="1" ht="12" customHeight="1">
      <c r="A29" s="9" t="s">
        <v>31</v>
      </c>
      <c r="B29" s="9"/>
      <c r="C29" s="10"/>
      <c r="D29" s="9"/>
      <c r="E29" s="22"/>
      <c r="F29" s="9"/>
      <c r="G29" s="22"/>
      <c r="H29" s="9"/>
      <c r="I29" s="22"/>
      <c r="J29" s="9"/>
      <c r="K29" s="22"/>
      <c r="L29" s="10"/>
      <c r="M29" s="22"/>
      <c r="N29" s="10"/>
      <c r="O29" s="22"/>
    </row>
    <row r="30" spans="1:15" s="2" customFormat="1" ht="12" customHeight="1">
      <c r="A30" s="9" t="s">
        <v>32</v>
      </c>
      <c r="B30" s="9"/>
      <c r="C30" s="10">
        <f>SUM(E30:O30)</f>
        <v>645682</v>
      </c>
      <c r="D30" s="9"/>
      <c r="E30" s="22">
        <v>406597</v>
      </c>
      <c r="F30" s="9"/>
      <c r="G30" s="22">
        <v>40755</v>
      </c>
      <c r="H30" s="9"/>
      <c r="I30" s="22">
        <v>148655</v>
      </c>
      <c r="J30" s="9"/>
      <c r="K30" s="22">
        <v>3826</v>
      </c>
      <c r="L30" s="10"/>
      <c r="M30" s="22">
        <v>45849</v>
      </c>
      <c r="N30" s="10"/>
      <c r="O30" s="22">
        <v>0</v>
      </c>
    </row>
    <row r="31" spans="1:15" s="2" customFormat="1" ht="12" customHeight="1">
      <c r="A31" s="9" t="s">
        <v>33</v>
      </c>
      <c r="B31" s="9" t="s">
        <v>10</v>
      </c>
      <c r="C31" s="10">
        <f>SUM(E31:O31)</f>
        <v>848228</v>
      </c>
      <c r="D31" s="10"/>
      <c r="E31" s="10">
        <v>551702</v>
      </c>
      <c r="F31" s="10"/>
      <c r="G31" s="10">
        <v>41968</v>
      </c>
      <c r="H31" s="10"/>
      <c r="I31" s="10">
        <v>197337</v>
      </c>
      <c r="J31" s="10"/>
      <c r="K31" s="10">
        <v>7061</v>
      </c>
      <c r="L31" s="10"/>
      <c r="M31" s="10">
        <v>37926</v>
      </c>
      <c r="N31" s="10"/>
      <c r="O31" s="10">
        <v>12234</v>
      </c>
    </row>
    <row r="32" spans="1:15" s="2" customFormat="1" ht="12" customHeight="1">
      <c r="A32" s="9" t="s">
        <v>34</v>
      </c>
      <c r="B32" s="9" t="s">
        <v>10</v>
      </c>
      <c r="C32" s="10">
        <f>SUM(E32:O32)</f>
        <v>1130211</v>
      </c>
      <c r="D32" s="9"/>
      <c r="E32" s="22">
        <v>731174</v>
      </c>
      <c r="F32" s="9"/>
      <c r="G32" s="22">
        <v>67312</v>
      </c>
      <c r="H32" s="9"/>
      <c r="I32" s="22">
        <v>263794</v>
      </c>
      <c r="J32" s="9"/>
      <c r="K32" s="22">
        <v>14921</v>
      </c>
      <c r="L32" s="10"/>
      <c r="M32" s="22">
        <v>51861</v>
      </c>
      <c r="N32" s="10"/>
      <c r="O32" s="22">
        <v>1149</v>
      </c>
    </row>
    <row r="33" spans="1:15" s="2" customFormat="1" ht="12" customHeight="1">
      <c r="A33" s="9" t="s">
        <v>35</v>
      </c>
      <c r="B33" s="9"/>
      <c r="C33" s="10">
        <f>SUM(E33:O33)</f>
        <v>1117879</v>
      </c>
      <c r="D33" s="9"/>
      <c r="E33" s="22">
        <v>754797</v>
      </c>
      <c r="F33" s="9"/>
      <c r="G33" s="22">
        <v>38035</v>
      </c>
      <c r="H33" s="9"/>
      <c r="I33" s="22">
        <v>266281</v>
      </c>
      <c r="J33" s="9"/>
      <c r="K33" s="22">
        <v>7289</v>
      </c>
      <c r="L33" s="10"/>
      <c r="M33" s="22">
        <v>51477</v>
      </c>
      <c r="N33" s="10"/>
      <c r="O33" s="22">
        <v>0</v>
      </c>
    </row>
    <row r="34" spans="1:15" s="2" customFormat="1" ht="12" customHeight="1">
      <c r="A34" s="9" t="s">
        <v>36</v>
      </c>
      <c r="B34" s="9"/>
      <c r="C34" s="23">
        <f>SUM(E34:O34)</f>
        <v>3742000</v>
      </c>
      <c r="D34" s="9"/>
      <c r="E34" s="24">
        <f>SUM(E30:E33)</f>
        <v>2444270</v>
      </c>
      <c r="F34" s="9"/>
      <c r="G34" s="24">
        <f>SUM(G30:G33)</f>
        <v>188070</v>
      </c>
      <c r="H34" s="9"/>
      <c r="I34" s="24">
        <f>SUM(I30:I33)</f>
        <v>876067</v>
      </c>
      <c r="J34" s="9"/>
      <c r="K34" s="24">
        <f>SUM(K30:K33)</f>
        <v>33097</v>
      </c>
      <c r="L34" s="10"/>
      <c r="M34" s="24">
        <f>SUM(M30:M33)</f>
        <v>187113</v>
      </c>
      <c r="N34" s="10"/>
      <c r="O34" s="24">
        <f>SUM(O30:O33)</f>
        <v>13383</v>
      </c>
    </row>
    <row r="35" spans="1:15" s="2" customFormat="1" ht="12" customHeight="1">
      <c r="A35" s="9"/>
      <c r="B35" s="9"/>
      <c r="C35" s="10"/>
      <c r="D35" s="9"/>
      <c r="E35" s="22"/>
      <c r="F35" s="9"/>
      <c r="G35" s="22"/>
      <c r="H35" s="9"/>
      <c r="I35" s="22"/>
      <c r="J35" s="9"/>
      <c r="K35" s="22"/>
      <c r="L35" s="10"/>
      <c r="M35" s="22"/>
      <c r="N35" s="10"/>
      <c r="O35" s="22"/>
    </row>
    <row r="36" spans="1:15" s="2" customFormat="1" ht="12" customHeight="1">
      <c r="A36" s="9" t="s">
        <v>37</v>
      </c>
      <c r="B36" s="9" t="s">
        <v>10</v>
      </c>
      <c r="C36" s="12">
        <f>SUM(E36:O36)</f>
        <v>364024</v>
      </c>
      <c r="D36" s="9"/>
      <c r="E36" s="21">
        <v>273230</v>
      </c>
      <c r="F36" s="9"/>
      <c r="G36" s="21">
        <v>0</v>
      </c>
      <c r="H36" s="9"/>
      <c r="I36" s="21">
        <v>90794</v>
      </c>
      <c r="J36" s="9"/>
      <c r="K36" s="21">
        <v>0</v>
      </c>
      <c r="L36" s="10"/>
      <c r="M36" s="21">
        <v>0</v>
      </c>
      <c r="N36" s="10"/>
      <c r="O36" s="21">
        <v>0</v>
      </c>
    </row>
    <row r="37" spans="1:15" s="2" customFormat="1" ht="12" customHeight="1">
      <c r="A37" s="9"/>
      <c r="B37" s="9"/>
      <c r="C37" s="11"/>
      <c r="D37" s="13"/>
      <c r="E37" s="25"/>
      <c r="F37" s="13"/>
      <c r="G37" s="25"/>
      <c r="H37" s="13"/>
      <c r="I37" s="25"/>
      <c r="J37" s="13"/>
      <c r="K37" s="25"/>
      <c r="L37" s="11"/>
      <c r="M37" s="25"/>
      <c r="N37" s="11"/>
      <c r="O37" s="25"/>
    </row>
    <row r="38" spans="1:15" s="2" customFormat="1" ht="12" customHeight="1">
      <c r="A38" s="9" t="s">
        <v>13</v>
      </c>
      <c r="B38" s="9" t="s">
        <v>10</v>
      </c>
      <c r="C38" s="12">
        <f>SUM(E38:O38)</f>
        <v>9242215</v>
      </c>
      <c r="D38" s="9"/>
      <c r="E38" s="21">
        <f>E21+E23+E25+E27+E34+E36</f>
        <v>6110205</v>
      </c>
      <c r="F38" s="9"/>
      <c r="G38" s="21">
        <f>G21+G23+G25+G27+G34+G36</f>
        <v>357324</v>
      </c>
      <c r="H38" s="9"/>
      <c r="I38" s="21">
        <f>I21+I23+I25+I27+I34+I36</f>
        <v>2164047</v>
      </c>
      <c r="J38" s="9"/>
      <c r="K38" s="21">
        <f>K21+K23+K25+K27+K34+K36</f>
        <v>70038</v>
      </c>
      <c r="L38" s="10"/>
      <c r="M38" s="21">
        <f>M21+M23+M25+M27+M34+M36</f>
        <v>507855</v>
      </c>
      <c r="N38" s="10"/>
      <c r="O38" s="21">
        <f>O21+O23+O25+O27+O34+O36</f>
        <v>32746</v>
      </c>
    </row>
    <row r="39" spans="1:15" s="2" customFormat="1" ht="12" customHeight="1">
      <c r="A39" s="9"/>
      <c r="B39" s="9" t="s">
        <v>10</v>
      </c>
      <c r="C39" s="9"/>
      <c r="D39" s="9"/>
      <c r="E39" s="22"/>
      <c r="F39" s="9"/>
      <c r="G39" s="22"/>
      <c r="H39" s="9"/>
      <c r="I39" s="22"/>
      <c r="J39" s="9"/>
      <c r="K39" s="22"/>
      <c r="L39" s="10"/>
      <c r="M39" s="22"/>
      <c r="N39" s="10"/>
      <c r="O39" s="22"/>
    </row>
    <row r="40" spans="1:15" s="2" customFormat="1" ht="12" customHeight="1">
      <c r="A40" s="9" t="s">
        <v>38</v>
      </c>
      <c r="B40" s="9" t="s">
        <v>10</v>
      </c>
      <c r="C40" s="9"/>
      <c r="D40" s="9"/>
      <c r="E40" s="22"/>
      <c r="F40" s="9"/>
      <c r="G40" s="22"/>
      <c r="H40" s="9"/>
      <c r="I40" s="22"/>
      <c r="J40" s="9"/>
      <c r="K40" s="22"/>
      <c r="L40" s="10"/>
      <c r="M40" s="22"/>
      <c r="N40" s="10"/>
      <c r="O40" s="22"/>
    </row>
    <row r="41" spans="1:15" s="2" customFormat="1" ht="12" customHeight="1">
      <c r="A41" s="9" t="s">
        <v>40</v>
      </c>
      <c r="B41" s="9" t="s">
        <v>10</v>
      </c>
      <c r="C41" s="10">
        <f>SUM(E41:O41)</f>
        <v>466596</v>
      </c>
      <c r="D41" s="9"/>
      <c r="E41" s="22">
        <v>248710</v>
      </c>
      <c r="F41" s="9"/>
      <c r="G41" s="22">
        <v>39158</v>
      </c>
      <c r="H41" s="9"/>
      <c r="I41" s="22">
        <v>95659</v>
      </c>
      <c r="J41" s="9"/>
      <c r="K41" s="22">
        <v>14219</v>
      </c>
      <c r="L41" s="10"/>
      <c r="M41" s="22">
        <v>60753</v>
      </c>
      <c r="N41" s="10"/>
      <c r="O41" s="22">
        <v>8097</v>
      </c>
    </row>
    <row r="42" spans="1:15" s="2" customFormat="1" ht="12" customHeight="1">
      <c r="A42" s="9" t="s">
        <v>41</v>
      </c>
      <c r="B42" s="9" t="s">
        <v>10</v>
      </c>
      <c r="C42" s="10">
        <f>SUM(E42:O42)</f>
        <v>666513</v>
      </c>
      <c r="D42" s="9"/>
      <c r="E42" s="25">
        <v>301739</v>
      </c>
      <c r="F42" s="9"/>
      <c r="G42" s="25">
        <v>83979</v>
      </c>
      <c r="H42" s="9"/>
      <c r="I42" s="25">
        <v>128174</v>
      </c>
      <c r="J42" s="9"/>
      <c r="K42" s="25">
        <v>5309</v>
      </c>
      <c r="L42" s="10"/>
      <c r="M42" s="25">
        <v>55021</v>
      </c>
      <c r="N42" s="10"/>
      <c r="O42" s="25">
        <v>92291</v>
      </c>
    </row>
    <row r="43" spans="1:15" s="2" customFormat="1" ht="12" customHeight="1">
      <c r="A43" s="9" t="s">
        <v>70</v>
      </c>
      <c r="B43" s="9"/>
      <c r="C43" s="26">
        <f>SUM(E43:O43)</f>
        <v>171261</v>
      </c>
      <c r="D43" s="9"/>
      <c r="E43" s="21">
        <v>105414</v>
      </c>
      <c r="F43" s="9"/>
      <c r="G43" s="21">
        <v>23487</v>
      </c>
      <c r="H43" s="9"/>
      <c r="I43" s="21">
        <v>42182</v>
      </c>
      <c r="J43" s="9"/>
      <c r="K43" s="21">
        <v>0</v>
      </c>
      <c r="L43" s="10"/>
      <c r="M43" s="21">
        <v>178</v>
      </c>
      <c r="N43" s="10"/>
      <c r="O43" s="21">
        <v>0</v>
      </c>
    </row>
    <row r="44" spans="1:15" s="2" customFormat="1" ht="12" customHeight="1">
      <c r="A44" s="9"/>
      <c r="B44" s="9"/>
      <c r="C44" s="27"/>
      <c r="D44" s="13"/>
      <c r="E44" s="25"/>
      <c r="F44" s="13"/>
      <c r="G44" s="25"/>
      <c r="H44" s="13"/>
      <c r="I44" s="25"/>
      <c r="J44" s="13"/>
      <c r="K44" s="25"/>
      <c r="L44" s="11"/>
      <c r="M44" s="25"/>
      <c r="N44" s="11"/>
      <c r="O44" s="25"/>
    </row>
    <row r="45" spans="1:15" s="2" customFormat="1" ht="12" customHeight="1">
      <c r="A45" s="9" t="s">
        <v>15</v>
      </c>
      <c r="B45" s="9" t="s">
        <v>10</v>
      </c>
      <c r="C45" s="26">
        <f>SUM(E45:O45)</f>
        <v>1304370</v>
      </c>
      <c r="D45" s="9"/>
      <c r="E45" s="21">
        <f>SUM(E41:E43)</f>
        <v>655863</v>
      </c>
      <c r="F45" s="9"/>
      <c r="G45" s="21">
        <f>SUM(G41:G43)</f>
        <v>146624</v>
      </c>
      <c r="H45" s="9"/>
      <c r="I45" s="21">
        <f>SUM(I41:I43)</f>
        <v>266015</v>
      </c>
      <c r="J45" s="9"/>
      <c r="K45" s="21">
        <f>SUM(K41:K43)</f>
        <v>19528</v>
      </c>
      <c r="L45" s="10"/>
      <c r="M45" s="21">
        <f>SUM(M41:M43)</f>
        <v>115952</v>
      </c>
      <c r="N45" s="10"/>
      <c r="O45" s="21">
        <f>SUM(O41:O43)</f>
        <v>100388</v>
      </c>
    </row>
    <row r="46" spans="1:15" s="2" customFormat="1" ht="12" customHeight="1">
      <c r="A46" s="9"/>
      <c r="B46" s="9" t="s">
        <v>10</v>
      </c>
      <c r="C46" s="9"/>
      <c r="D46" s="9"/>
      <c r="E46" s="22"/>
      <c r="F46" s="9"/>
      <c r="G46" s="22"/>
      <c r="H46" s="9"/>
      <c r="I46" s="22"/>
      <c r="J46" s="9"/>
      <c r="K46" s="22"/>
      <c r="L46" s="10"/>
      <c r="M46" s="22"/>
      <c r="N46" s="10"/>
      <c r="O46" s="22"/>
    </row>
    <row r="47" spans="1:15" s="2" customFormat="1" ht="12" customHeight="1">
      <c r="A47" s="9" t="s">
        <v>39</v>
      </c>
      <c r="B47" s="9" t="s">
        <v>10</v>
      </c>
      <c r="C47" s="9"/>
      <c r="D47" s="9"/>
      <c r="E47" s="22"/>
      <c r="F47" s="9"/>
      <c r="G47" s="22"/>
      <c r="H47" s="9"/>
      <c r="I47" s="22"/>
      <c r="J47" s="9"/>
      <c r="K47" s="22"/>
      <c r="L47" s="10"/>
      <c r="M47" s="22"/>
      <c r="N47" s="10"/>
      <c r="O47" s="22"/>
    </row>
    <row r="48" spans="1:15" s="2" customFormat="1" ht="12" customHeight="1">
      <c r="A48" s="9" t="s">
        <v>42</v>
      </c>
      <c r="B48" s="9"/>
      <c r="C48" s="11">
        <f aca="true" t="shared" si="0" ref="C48:C56">SUM(E48:O48)</f>
        <v>429201</v>
      </c>
      <c r="D48" s="9"/>
      <c r="E48" s="22">
        <v>258064</v>
      </c>
      <c r="F48" s="9"/>
      <c r="G48" s="22">
        <v>10435</v>
      </c>
      <c r="H48" s="9"/>
      <c r="I48" s="22">
        <v>109704</v>
      </c>
      <c r="J48" s="9"/>
      <c r="K48" s="22">
        <v>6858</v>
      </c>
      <c r="L48" s="10"/>
      <c r="M48" s="22">
        <v>44140</v>
      </c>
      <c r="N48" s="10"/>
      <c r="O48" s="22">
        <v>0</v>
      </c>
    </row>
    <row r="49" spans="1:15" s="2" customFormat="1" ht="12" customHeight="1">
      <c r="A49" s="9" t="s">
        <v>43</v>
      </c>
      <c r="B49" s="9"/>
      <c r="C49" s="11">
        <f t="shared" si="0"/>
        <v>66820</v>
      </c>
      <c r="D49" s="9"/>
      <c r="E49" s="22">
        <v>25000</v>
      </c>
      <c r="F49" s="9"/>
      <c r="G49" s="22">
        <v>5528</v>
      </c>
      <c r="H49" s="9"/>
      <c r="I49" s="22">
        <v>8308</v>
      </c>
      <c r="J49" s="9"/>
      <c r="K49" s="22">
        <v>2009</v>
      </c>
      <c r="L49" s="10"/>
      <c r="M49" s="22">
        <v>21985</v>
      </c>
      <c r="N49" s="10"/>
      <c r="O49" s="22">
        <v>3990</v>
      </c>
    </row>
    <row r="50" spans="1:15" s="2" customFormat="1" ht="12" customHeight="1">
      <c r="A50" s="9" t="s">
        <v>71</v>
      </c>
      <c r="B50" s="9"/>
      <c r="C50" s="11">
        <f t="shared" si="0"/>
        <v>260376</v>
      </c>
      <c r="D50" s="9"/>
      <c r="E50" s="22">
        <v>0</v>
      </c>
      <c r="F50" s="9"/>
      <c r="G50" s="22">
        <v>0</v>
      </c>
      <c r="H50" s="9"/>
      <c r="I50" s="22">
        <v>35000</v>
      </c>
      <c r="J50" s="9"/>
      <c r="K50" s="22">
        <v>1645</v>
      </c>
      <c r="L50" s="10"/>
      <c r="M50" s="22">
        <v>76648</v>
      </c>
      <c r="N50" s="10"/>
      <c r="O50" s="22">
        <v>147083</v>
      </c>
    </row>
    <row r="51" spans="1:15" s="2" customFormat="1" ht="12" customHeight="1">
      <c r="A51" s="9" t="s">
        <v>44</v>
      </c>
      <c r="B51" s="9"/>
      <c r="C51" s="11">
        <f t="shared" si="0"/>
        <v>47886</v>
      </c>
      <c r="D51" s="13"/>
      <c r="E51" s="25">
        <v>27940</v>
      </c>
      <c r="F51" s="13"/>
      <c r="G51" s="25">
        <v>1492</v>
      </c>
      <c r="H51" s="13"/>
      <c r="I51" s="25">
        <v>9285</v>
      </c>
      <c r="J51" s="13"/>
      <c r="K51" s="25">
        <v>2247</v>
      </c>
      <c r="L51" s="11"/>
      <c r="M51" s="25">
        <v>6922</v>
      </c>
      <c r="N51" s="11"/>
      <c r="O51" s="25">
        <v>0</v>
      </c>
    </row>
    <row r="52" spans="1:15" s="2" customFormat="1" ht="12" customHeight="1">
      <c r="A52" s="9" t="s">
        <v>77</v>
      </c>
      <c r="B52" s="9"/>
      <c r="C52" s="11">
        <f t="shared" si="0"/>
        <v>514999</v>
      </c>
      <c r="D52" s="13"/>
      <c r="E52" s="25">
        <v>57693</v>
      </c>
      <c r="F52" s="13"/>
      <c r="G52" s="25">
        <v>263902</v>
      </c>
      <c r="H52" s="13"/>
      <c r="I52" s="25">
        <v>105892</v>
      </c>
      <c r="J52" s="13"/>
      <c r="K52" s="25">
        <v>10643</v>
      </c>
      <c r="L52" s="11"/>
      <c r="M52" s="25">
        <v>73534</v>
      </c>
      <c r="N52" s="11"/>
      <c r="O52" s="25">
        <v>3335</v>
      </c>
    </row>
    <row r="53" spans="1:15" s="2" customFormat="1" ht="12" customHeight="1">
      <c r="A53" s="9" t="s">
        <v>45</v>
      </c>
      <c r="B53" s="9"/>
      <c r="C53" s="11">
        <f t="shared" si="0"/>
        <v>6120</v>
      </c>
      <c r="D53" s="13"/>
      <c r="E53" s="25">
        <v>0</v>
      </c>
      <c r="F53" s="13"/>
      <c r="G53" s="25">
        <v>282</v>
      </c>
      <c r="H53" s="13"/>
      <c r="I53" s="25">
        <v>0</v>
      </c>
      <c r="J53" s="13"/>
      <c r="K53" s="25">
        <v>651</v>
      </c>
      <c r="L53" s="11"/>
      <c r="M53" s="25">
        <v>5187</v>
      </c>
      <c r="N53" s="11"/>
      <c r="O53" s="25">
        <v>0</v>
      </c>
    </row>
    <row r="54" spans="1:15" s="2" customFormat="1" ht="12" customHeight="1">
      <c r="A54" s="9" t="s">
        <v>46</v>
      </c>
      <c r="B54" s="9" t="s">
        <v>10</v>
      </c>
      <c r="C54" s="11">
        <f>SUM(E54:O54)</f>
        <v>92425</v>
      </c>
      <c r="D54" s="13"/>
      <c r="E54" s="25">
        <v>52597</v>
      </c>
      <c r="F54" s="13"/>
      <c r="G54" s="25">
        <v>3311</v>
      </c>
      <c r="H54" s="13"/>
      <c r="I54" s="25">
        <v>18042</v>
      </c>
      <c r="J54" s="13"/>
      <c r="K54" s="25">
        <v>0</v>
      </c>
      <c r="L54" s="11"/>
      <c r="M54" s="25">
        <v>18475</v>
      </c>
      <c r="N54" s="11"/>
      <c r="O54" s="25">
        <v>0</v>
      </c>
    </row>
    <row r="55" spans="1:15" s="2" customFormat="1" ht="12" customHeight="1">
      <c r="A55" s="9" t="s">
        <v>78</v>
      </c>
      <c r="B55" s="9" t="s">
        <v>10</v>
      </c>
      <c r="C55" s="11">
        <f t="shared" si="0"/>
        <v>209959</v>
      </c>
      <c r="D55" s="9"/>
      <c r="E55" s="25">
        <v>124408</v>
      </c>
      <c r="F55" s="9"/>
      <c r="G55" s="25">
        <v>26471</v>
      </c>
      <c r="H55" s="9"/>
      <c r="I55" s="25">
        <v>49015</v>
      </c>
      <c r="J55" s="9"/>
      <c r="K55" s="25">
        <v>287</v>
      </c>
      <c r="L55" s="10"/>
      <c r="M55" s="25">
        <v>9778</v>
      </c>
      <c r="N55" s="10"/>
      <c r="O55" s="25">
        <v>0</v>
      </c>
    </row>
    <row r="56" spans="1:15" s="2" customFormat="1" ht="12" customHeight="1">
      <c r="A56" s="9" t="s">
        <v>47</v>
      </c>
      <c r="B56" s="9"/>
      <c r="C56" s="26">
        <f t="shared" si="0"/>
        <v>15428</v>
      </c>
      <c r="D56" s="9"/>
      <c r="E56" s="28">
        <v>3674</v>
      </c>
      <c r="F56" s="9"/>
      <c r="G56" s="28">
        <v>1580</v>
      </c>
      <c r="H56" s="9"/>
      <c r="I56" s="28">
        <v>1257</v>
      </c>
      <c r="J56" s="9"/>
      <c r="K56" s="28">
        <v>626</v>
      </c>
      <c r="L56" s="10"/>
      <c r="M56" s="28">
        <v>8291</v>
      </c>
      <c r="N56" s="10"/>
      <c r="O56" s="28">
        <v>0</v>
      </c>
    </row>
    <row r="57" spans="1:15" s="2" customFormat="1" ht="12" customHeight="1">
      <c r="A57" s="9"/>
      <c r="B57" s="9"/>
      <c r="C57" s="27"/>
      <c r="D57" s="13"/>
      <c r="E57" s="25"/>
      <c r="F57" s="13"/>
      <c r="G57" s="25"/>
      <c r="H57" s="13"/>
      <c r="I57" s="25"/>
      <c r="J57" s="13"/>
      <c r="K57" s="25"/>
      <c r="L57" s="11"/>
      <c r="M57" s="25"/>
      <c r="N57" s="11"/>
      <c r="O57" s="25"/>
    </row>
    <row r="58" spans="1:15" s="2" customFormat="1" ht="12" customHeight="1">
      <c r="A58" s="9" t="s">
        <v>16</v>
      </c>
      <c r="B58" s="9" t="s">
        <v>10</v>
      </c>
      <c r="C58" s="26">
        <f>SUM(E58:O58)</f>
        <v>1643214</v>
      </c>
      <c r="D58" s="9"/>
      <c r="E58" s="21">
        <f>SUM(E48:E56)</f>
        <v>549376</v>
      </c>
      <c r="F58" s="9"/>
      <c r="G58" s="21">
        <f>SUM(G48:G56)</f>
        <v>313001</v>
      </c>
      <c r="H58" s="9"/>
      <c r="I58" s="21">
        <f>SUM(I48:I56)</f>
        <v>336503</v>
      </c>
      <c r="J58" s="9"/>
      <c r="K58" s="21">
        <f>SUM(K48:K56)</f>
        <v>24966</v>
      </c>
      <c r="L58" s="10"/>
      <c r="M58" s="21">
        <f>SUM(M48:M56)</f>
        <v>264960</v>
      </c>
      <c r="N58" s="10"/>
      <c r="O58" s="21">
        <f>SUM(O48:O56)</f>
        <v>154408</v>
      </c>
    </row>
    <row r="59" spans="1:15" s="2" customFormat="1" ht="12" customHeight="1">
      <c r="A59" s="9"/>
      <c r="B59" s="9" t="s">
        <v>10</v>
      </c>
      <c r="C59" s="27"/>
      <c r="D59" s="9"/>
      <c r="E59" s="22"/>
      <c r="F59" s="9"/>
      <c r="G59" s="22"/>
      <c r="H59" s="9"/>
      <c r="I59" s="22"/>
      <c r="J59" s="9"/>
      <c r="K59" s="22"/>
      <c r="L59" s="10"/>
      <c r="M59" s="22"/>
      <c r="N59" s="10"/>
      <c r="O59" s="22"/>
    </row>
    <row r="60" spans="1:15" s="2" customFormat="1" ht="12" customHeight="1">
      <c r="A60" s="9" t="s">
        <v>48</v>
      </c>
      <c r="B60" s="9" t="s">
        <v>10</v>
      </c>
      <c r="C60" s="27"/>
      <c r="D60" s="9"/>
      <c r="E60" s="22"/>
      <c r="F60" s="9"/>
      <c r="G60" s="22"/>
      <c r="H60" s="9"/>
      <c r="I60" s="22"/>
      <c r="J60" s="9"/>
      <c r="K60" s="22"/>
      <c r="L60" s="10"/>
      <c r="M60" s="22"/>
      <c r="N60" s="10"/>
      <c r="O60" s="22"/>
    </row>
    <row r="61" spans="1:15" s="2" customFormat="1" ht="12" customHeight="1">
      <c r="A61" s="9" t="s">
        <v>49</v>
      </c>
      <c r="B61" s="9" t="s">
        <v>10</v>
      </c>
      <c r="C61" s="10">
        <f>SUM(E61:O61)</f>
        <v>132297</v>
      </c>
      <c r="D61" s="9"/>
      <c r="E61" s="22">
        <v>0</v>
      </c>
      <c r="F61" s="9"/>
      <c r="G61" s="22">
        <v>0</v>
      </c>
      <c r="H61" s="9"/>
      <c r="I61" s="22">
        <v>0</v>
      </c>
      <c r="J61" s="9"/>
      <c r="K61" s="22">
        <v>0</v>
      </c>
      <c r="L61" s="10"/>
      <c r="M61" s="22">
        <v>132297</v>
      </c>
      <c r="N61" s="10"/>
      <c r="O61" s="22">
        <v>0</v>
      </c>
    </row>
    <row r="62" spans="1:15" s="2" customFormat="1" ht="12" customHeight="1">
      <c r="A62" s="9" t="s">
        <v>50</v>
      </c>
      <c r="B62" s="9" t="s">
        <v>10</v>
      </c>
      <c r="C62" s="10">
        <f>SUM(E62:O62)</f>
        <v>28758</v>
      </c>
      <c r="D62" s="9"/>
      <c r="E62" s="22">
        <v>0</v>
      </c>
      <c r="F62" s="9"/>
      <c r="G62" s="22">
        <v>0</v>
      </c>
      <c r="H62" s="9"/>
      <c r="I62" s="22">
        <v>0</v>
      </c>
      <c r="J62" s="9"/>
      <c r="K62" s="22">
        <v>0</v>
      </c>
      <c r="L62" s="10"/>
      <c r="M62" s="22">
        <v>28758</v>
      </c>
      <c r="N62" s="10"/>
      <c r="O62" s="22">
        <v>0</v>
      </c>
    </row>
    <row r="63" spans="1:15" s="2" customFormat="1" ht="12" customHeight="1">
      <c r="A63" s="9" t="s">
        <v>51</v>
      </c>
      <c r="B63" s="9" t="s">
        <v>10</v>
      </c>
      <c r="C63" s="10">
        <f aca="true" t="shared" si="1" ref="C63:C74">SUM(E63:O63)</f>
        <v>381294</v>
      </c>
      <c r="D63" s="9"/>
      <c r="E63" s="22">
        <v>274377</v>
      </c>
      <c r="F63" s="9"/>
      <c r="G63" s="22">
        <v>0</v>
      </c>
      <c r="H63" s="9"/>
      <c r="I63" s="22">
        <v>86390</v>
      </c>
      <c r="J63" s="9"/>
      <c r="K63" s="22">
        <v>7838</v>
      </c>
      <c r="L63" s="10"/>
      <c r="M63" s="22">
        <v>12689</v>
      </c>
      <c r="N63" s="10"/>
      <c r="O63" s="22">
        <v>0</v>
      </c>
    </row>
    <row r="64" spans="1:15" s="2" customFormat="1" ht="12" customHeight="1">
      <c r="A64" s="9" t="s">
        <v>52</v>
      </c>
      <c r="B64" s="9" t="s">
        <v>10</v>
      </c>
      <c r="C64" s="10">
        <f t="shared" si="1"/>
        <v>18787</v>
      </c>
      <c r="D64" s="9"/>
      <c r="E64" s="22">
        <v>0</v>
      </c>
      <c r="F64" s="9"/>
      <c r="G64" s="22">
        <v>0</v>
      </c>
      <c r="H64" s="9"/>
      <c r="I64" s="22">
        <v>0</v>
      </c>
      <c r="J64" s="9"/>
      <c r="K64" s="22">
        <v>0</v>
      </c>
      <c r="L64" s="10"/>
      <c r="M64" s="22">
        <v>18787</v>
      </c>
      <c r="N64" s="10"/>
      <c r="O64" s="22">
        <v>0</v>
      </c>
    </row>
    <row r="65" spans="1:15" s="2" customFormat="1" ht="12" customHeight="1">
      <c r="A65" s="9" t="s">
        <v>53</v>
      </c>
      <c r="B65" s="9" t="s">
        <v>10</v>
      </c>
      <c r="C65" s="10">
        <f t="shared" si="1"/>
        <v>693904</v>
      </c>
      <c r="D65" s="9"/>
      <c r="E65" s="22">
        <v>325757</v>
      </c>
      <c r="F65" s="9"/>
      <c r="G65" s="22">
        <v>28917</v>
      </c>
      <c r="H65" s="9"/>
      <c r="I65" s="22">
        <v>116424</v>
      </c>
      <c r="J65" s="9"/>
      <c r="K65" s="22">
        <v>183</v>
      </c>
      <c r="L65" s="10"/>
      <c r="M65" s="22">
        <v>164681</v>
      </c>
      <c r="N65" s="10"/>
      <c r="O65" s="22">
        <v>57942</v>
      </c>
    </row>
    <row r="66" spans="1:15" s="2" customFormat="1" ht="12" customHeight="1">
      <c r="A66" s="9" t="s">
        <v>54</v>
      </c>
      <c r="B66" s="9" t="s">
        <v>10</v>
      </c>
      <c r="C66" s="10">
        <f>SUM(E66:O66)</f>
        <v>816205</v>
      </c>
      <c r="D66" s="9"/>
      <c r="E66" s="22">
        <v>276815</v>
      </c>
      <c r="F66" s="9"/>
      <c r="G66" s="22">
        <v>190722</v>
      </c>
      <c r="H66" s="9"/>
      <c r="I66" s="22">
        <v>171511</v>
      </c>
      <c r="J66" s="9"/>
      <c r="K66" s="22">
        <v>7574</v>
      </c>
      <c r="L66" s="10"/>
      <c r="M66" s="22">
        <v>160163</v>
      </c>
      <c r="N66" s="10"/>
      <c r="O66" s="22">
        <v>9420</v>
      </c>
    </row>
    <row r="67" spans="1:15" s="2" customFormat="1" ht="12" customHeight="1">
      <c r="A67" s="9" t="s">
        <v>71</v>
      </c>
      <c r="B67" s="9"/>
      <c r="C67" s="10">
        <f>SUM(E67:O67)</f>
        <v>716987</v>
      </c>
      <c r="D67" s="9"/>
      <c r="E67" s="22">
        <v>0</v>
      </c>
      <c r="F67" s="9"/>
      <c r="G67" s="22">
        <v>0</v>
      </c>
      <c r="H67" s="9"/>
      <c r="I67" s="22">
        <v>0</v>
      </c>
      <c r="J67" s="9"/>
      <c r="K67" s="22">
        <v>1542</v>
      </c>
      <c r="L67" s="10"/>
      <c r="M67" s="22">
        <v>703168</v>
      </c>
      <c r="N67" s="10"/>
      <c r="O67" s="22">
        <v>12277</v>
      </c>
    </row>
    <row r="68" spans="1:15" s="2" customFormat="1" ht="12" customHeight="1">
      <c r="A68" s="9" t="s">
        <v>55</v>
      </c>
      <c r="B68" s="9"/>
      <c r="C68" s="10">
        <f>SUM(E68:O68)</f>
        <v>198509</v>
      </c>
      <c r="D68" s="9"/>
      <c r="E68" s="22">
        <v>54000</v>
      </c>
      <c r="F68" s="9"/>
      <c r="G68" s="22">
        <v>88532</v>
      </c>
      <c r="H68" s="9"/>
      <c r="I68" s="22">
        <v>47364</v>
      </c>
      <c r="J68" s="9"/>
      <c r="K68" s="22">
        <v>913</v>
      </c>
      <c r="L68" s="10"/>
      <c r="M68" s="22">
        <v>7700</v>
      </c>
      <c r="N68" s="10"/>
      <c r="O68" s="22">
        <v>0</v>
      </c>
    </row>
    <row r="69" spans="1:15" s="2" customFormat="1" ht="12" customHeight="1">
      <c r="A69" s="9" t="s">
        <v>56</v>
      </c>
      <c r="B69" s="9" t="s">
        <v>10</v>
      </c>
      <c r="C69" s="10">
        <f t="shared" si="1"/>
        <v>244559</v>
      </c>
      <c r="D69" s="9"/>
      <c r="E69" s="22">
        <v>130513</v>
      </c>
      <c r="F69" s="9"/>
      <c r="G69" s="22">
        <v>28400</v>
      </c>
      <c r="H69" s="9"/>
      <c r="I69" s="22">
        <v>53637</v>
      </c>
      <c r="J69" s="9"/>
      <c r="K69" s="22">
        <v>215</v>
      </c>
      <c r="L69" s="10"/>
      <c r="M69" s="22">
        <v>31794</v>
      </c>
      <c r="N69" s="10"/>
      <c r="O69" s="22">
        <v>0</v>
      </c>
    </row>
    <row r="70" spans="1:15" s="2" customFormat="1" ht="12" customHeight="1">
      <c r="A70" s="9" t="s">
        <v>79</v>
      </c>
      <c r="B70" s="9" t="s">
        <v>10</v>
      </c>
      <c r="C70" s="10">
        <f t="shared" si="1"/>
        <v>32361</v>
      </c>
      <c r="D70" s="9"/>
      <c r="E70" s="22">
        <v>10218</v>
      </c>
      <c r="F70" s="9"/>
      <c r="G70" s="22">
        <v>3149</v>
      </c>
      <c r="H70" s="9"/>
      <c r="I70" s="22">
        <v>4442</v>
      </c>
      <c r="J70" s="9"/>
      <c r="K70" s="22">
        <v>0</v>
      </c>
      <c r="L70" s="10"/>
      <c r="M70" s="22">
        <v>14552</v>
      </c>
      <c r="N70" s="10"/>
      <c r="O70" s="22">
        <v>0</v>
      </c>
    </row>
    <row r="71" spans="1:15" s="2" customFormat="1" ht="12" customHeight="1">
      <c r="A71" s="9" t="s">
        <v>57</v>
      </c>
      <c r="B71" s="9"/>
      <c r="C71" s="10">
        <f t="shared" si="1"/>
        <v>24814</v>
      </c>
      <c r="D71" s="9"/>
      <c r="E71" s="22">
        <v>0</v>
      </c>
      <c r="F71" s="9"/>
      <c r="G71" s="22">
        <v>0</v>
      </c>
      <c r="H71" s="9"/>
      <c r="I71" s="22">
        <v>0</v>
      </c>
      <c r="J71" s="9"/>
      <c r="K71" s="22">
        <v>104</v>
      </c>
      <c r="L71" s="10"/>
      <c r="M71" s="22">
        <v>4707</v>
      </c>
      <c r="N71" s="10"/>
      <c r="O71" s="22">
        <v>20003</v>
      </c>
    </row>
    <row r="72" spans="1:15" s="2" customFormat="1" ht="12" customHeight="1">
      <c r="A72" s="9" t="s">
        <v>58</v>
      </c>
      <c r="B72" s="9" t="s">
        <v>10</v>
      </c>
      <c r="C72" s="10">
        <f t="shared" si="1"/>
        <v>2517</v>
      </c>
      <c r="D72" s="9"/>
      <c r="E72" s="22">
        <v>0</v>
      </c>
      <c r="F72" s="9"/>
      <c r="G72" s="22">
        <v>0</v>
      </c>
      <c r="H72" s="9"/>
      <c r="I72" s="22">
        <v>0</v>
      </c>
      <c r="J72" s="9"/>
      <c r="K72" s="22">
        <v>0</v>
      </c>
      <c r="L72" s="10"/>
      <c r="M72" s="22">
        <v>2517</v>
      </c>
      <c r="N72" s="10"/>
      <c r="O72" s="22">
        <v>0</v>
      </c>
    </row>
    <row r="73" spans="1:15" s="2" customFormat="1" ht="12" customHeight="1">
      <c r="A73" s="9" t="s">
        <v>59</v>
      </c>
      <c r="B73" s="9"/>
      <c r="C73" s="10">
        <f t="shared" si="1"/>
        <v>164094</v>
      </c>
      <c r="D73" s="9"/>
      <c r="E73" s="22">
        <v>50510</v>
      </c>
      <c r="F73" s="9"/>
      <c r="G73" s="22">
        <v>67230</v>
      </c>
      <c r="H73" s="9"/>
      <c r="I73" s="22">
        <v>39125</v>
      </c>
      <c r="J73" s="9"/>
      <c r="K73" s="22">
        <v>273</v>
      </c>
      <c r="L73" s="10"/>
      <c r="M73" s="22">
        <v>6956</v>
      </c>
      <c r="N73" s="10"/>
      <c r="O73" s="22">
        <v>0</v>
      </c>
    </row>
    <row r="74" spans="1:15" s="2" customFormat="1" ht="12" customHeight="1">
      <c r="A74" s="9" t="s">
        <v>60</v>
      </c>
      <c r="B74" s="9" t="s">
        <v>10</v>
      </c>
      <c r="C74" s="26">
        <f t="shared" si="1"/>
        <v>-1320</v>
      </c>
      <c r="D74" s="9"/>
      <c r="E74" s="21">
        <v>0</v>
      </c>
      <c r="F74" s="9"/>
      <c r="G74" s="21">
        <v>20546</v>
      </c>
      <c r="H74" s="9"/>
      <c r="I74" s="21">
        <v>6827</v>
      </c>
      <c r="J74" s="9"/>
      <c r="K74" s="21">
        <v>0</v>
      </c>
      <c r="L74" s="10"/>
      <c r="M74" s="21">
        <v>-28693</v>
      </c>
      <c r="N74" s="10"/>
      <c r="O74" s="21">
        <v>0</v>
      </c>
    </row>
    <row r="75" spans="1:15" s="2" customFormat="1" ht="12" customHeight="1">
      <c r="A75" s="9"/>
      <c r="B75" s="9" t="s">
        <v>10</v>
      </c>
      <c r="C75" s="9"/>
      <c r="D75" s="9"/>
      <c r="E75" s="22" t="s">
        <v>10</v>
      </c>
      <c r="F75" s="9"/>
      <c r="G75" s="22"/>
      <c r="H75" s="9"/>
      <c r="I75" s="22"/>
      <c r="J75" s="9"/>
      <c r="K75" s="22"/>
      <c r="L75" s="10"/>
      <c r="M75" s="22"/>
      <c r="N75" s="10"/>
      <c r="O75" s="22"/>
    </row>
    <row r="76" spans="1:15" s="2" customFormat="1" ht="12" customHeight="1">
      <c r="A76" s="9" t="s">
        <v>20</v>
      </c>
      <c r="B76" s="9" t="s">
        <v>10</v>
      </c>
      <c r="C76" s="26">
        <f>SUM(E76:O76)</f>
        <v>3453766</v>
      </c>
      <c r="D76" s="9"/>
      <c r="E76" s="21">
        <f>SUM(E61:E75)</f>
        <v>1122190</v>
      </c>
      <c r="F76" s="9"/>
      <c r="G76" s="21">
        <f>SUM(G61:G75)</f>
        <v>427496</v>
      </c>
      <c r="H76" s="9"/>
      <c r="I76" s="21">
        <f>SUM(I61:I75)</f>
        <v>525720</v>
      </c>
      <c r="J76" s="9"/>
      <c r="K76" s="21">
        <f>SUM(K61:K75)</f>
        <v>18642</v>
      </c>
      <c r="L76" s="10"/>
      <c r="M76" s="21">
        <f>SUM(M61:M75)</f>
        <v>1260076</v>
      </c>
      <c r="N76" s="10"/>
      <c r="O76" s="21">
        <f>SUM(O61:O75)</f>
        <v>99642</v>
      </c>
    </row>
    <row r="77" spans="1:15" s="2" customFormat="1" ht="12" customHeight="1">
      <c r="A77" s="9"/>
      <c r="B77" s="9"/>
      <c r="C77" s="11"/>
      <c r="D77" s="9"/>
      <c r="E77" s="25"/>
      <c r="F77" s="9"/>
      <c r="G77" s="25"/>
      <c r="H77" s="9"/>
      <c r="I77" s="25"/>
      <c r="J77" s="9"/>
      <c r="K77" s="25"/>
      <c r="L77" s="10"/>
      <c r="M77" s="25"/>
      <c r="N77" s="10"/>
      <c r="O77" s="25"/>
    </row>
    <row r="78" spans="1:15" s="2" customFormat="1" ht="12" customHeight="1">
      <c r="A78" s="9" t="s">
        <v>22</v>
      </c>
      <c r="B78" s="9" t="s">
        <v>10</v>
      </c>
      <c r="C78" s="10"/>
      <c r="D78" s="9"/>
      <c r="E78" s="22"/>
      <c r="F78" s="9"/>
      <c r="G78" s="9"/>
      <c r="H78" s="9"/>
      <c r="I78" s="9"/>
      <c r="J78" s="9"/>
      <c r="K78" s="9"/>
      <c r="L78" s="10"/>
      <c r="M78" s="9"/>
      <c r="N78" s="10"/>
      <c r="O78" s="9"/>
    </row>
    <row r="79" spans="1:15" s="2" customFormat="1" ht="12" customHeight="1">
      <c r="A79" s="9" t="s">
        <v>21</v>
      </c>
      <c r="B79" s="9"/>
      <c r="C79" s="10">
        <f>SUM(E79:O79)</f>
        <v>40972</v>
      </c>
      <c r="D79" s="9"/>
      <c r="E79" s="22">
        <v>22448</v>
      </c>
      <c r="F79" s="9"/>
      <c r="G79" s="22">
        <v>594</v>
      </c>
      <c r="H79" s="9"/>
      <c r="I79" s="22">
        <v>5265</v>
      </c>
      <c r="J79" s="9"/>
      <c r="K79" s="22">
        <v>0</v>
      </c>
      <c r="L79" s="10"/>
      <c r="M79" s="22">
        <v>12665</v>
      </c>
      <c r="N79" s="10"/>
      <c r="O79" s="22">
        <v>0</v>
      </c>
    </row>
    <row r="80" spans="1:15" s="2" customFormat="1" ht="12" customHeight="1">
      <c r="A80" s="9" t="s">
        <v>18</v>
      </c>
      <c r="B80" s="9" t="s">
        <v>10</v>
      </c>
      <c r="C80" s="26">
        <f>SUM(E80:O80)</f>
        <v>-1490</v>
      </c>
      <c r="D80" s="9"/>
      <c r="E80" s="21">
        <v>0</v>
      </c>
      <c r="F80" s="9"/>
      <c r="G80" s="21">
        <v>0</v>
      </c>
      <c r="H80" s="9"/>
      <c r="I80" s="21">
        <v>0</v>
      </c>
      <c r="J80" s="9"/>
      <c r="K80" s="21">
        <v>0</v>
      </c>
      <c r="L80" s="10"/>
      <c r="M80" s="21">
        <v>-1490</v>
      </c>
      <c r="N80" s="10"/>
      <c r="O80" s="21">
        <v>0</v>
      </c>
    </row>
    <row r="81" spans="1:15" s="2" customFormat="1" ht="12" customHeight="1">
      <c r="A81" s="9"/>
      <c r="B81" s="9"/>
      <c r="C81" s="25"/>
      <c r="D81" s="13"/>
      <c r="E81" s="25"/>
      <c r="F81" s="13"/>
      <c r="G81" s="25"/>
      <c r="H81" s="13"/>
      <c r="I81" s="25"/>
      <c r="J81" s="13"/>
      <c r="K81" s="25"/>
      <c r="L81" s="11"/>
      <c r="M81" s="25"/>
      <c r="N81" s="11"/>
      <c r="O81" s="25"/>
    </row>
    <row r="82" spans="1:15" s="2" customFormat="1" ht="12" customHeight="1">
      <c r="A82" s="9" t="s">
        <v>17</v>
      </c>
      <c r="B82" s="9" t="s">
        <v>10</v>
      </c>
      <c r="C82" s="26">
        <f>SUM(E82:O82)</f>
        <v>3493248</v>
      </c>
      <c r="D82" s="9"/>
      <c r="E82" s="21">
        <f>SUM(E76:E80)</f>
        <v>1144638</v>
      </c>
      <c r="F82" s="9"/>
      <c r="G82" s="21">
        <f>SUM(G76:G80)</f>
        <v>428090</v>
      </c>
      <c r="H82" s="9"/>
      <c r="I82" s="21">
        <f>SUM(I76:I80)</f>
        <v>530985</v>
      </c>
      <c r="J82" s="9"/>
      <c r="K82" s="21">
        <f>SUM(K76:K80)</f>
        <v>18642</v>
      </c>
      <c r="L82" s="10"/>
      <c r="M82" s="21">
        <f>SUM(M76:M80)</f>
        <v>1271251</v>
      </c>
      <c r="N82" s="10"/>
      <c r="O82" s="21">
        <f>SUM(O76:O80)</f>
        <v>99642</v>
      </c>
    </row>
    <row r="83" spans="1:15" s="2" customFormat="1" ht="12" customHeight="1">
      <c r="A83" s="9"/>
      <c r="B83" s="9" t="s">
        <v>10</v>
      </c>
      <c r="C83" s="9"/>
      <c r="D83" s="9"/>
      <c r="E83" s="22"/>
      <c r="F83" s="9"/>
      <c r="G83" s="22"/>
      <c r="H83" s="9"/>
      <c r="I83" s="22"/>
      <c r="J83" s="9"/>
      <c r="K83" s="22"/>
      <c r="L83" s="10"/>
      <c r="M83" s="22"/>
      <c r="N83" s="10"/>
      <c r="O83" s="22"/>
    </row>
    <row r="84" spans="1:15" s="2" customFormat="1" ht="12" customHeight="1">
      <c r="A84" s="9" t="s">
        <v>61</v>
      </c>
      <c r="B84" s="9" t="s">
        <v>10</v>
      </c>
      <c r="C84" s="9"/>
      <c r="D84" s="9"/>
      <c r="E84" s="22"/>
      <c r="F84" s="9"/>
      <c r="G84" s="22"/>
      <c r="H84" s="9"/>
      <c r="I84" s="10"/>
      <c r="J84" s="9"/>
      <c r="K84" s="22"/>
      <c r="L84" s="10"/>
      <c r="M84" s="22"/>
      <c r="N84" s="10"/>
      <c r="O84" s="22"/>
    </row>
    <row r="85" spans="1:15" s="2" customFormat="1" ht="12" customHeight="1">
      <c r="A85" s="9" t="s">
        <v>62</v>
      </c>
      <c r="B85" s="9" t="s">
        <v>10</v>
      </c>
      <c r="C85" s="10">
        <f aca="true" t="shared" si="2" ref="C85:C91">SUM(E85:O85)</f>
        <v>158963</v>
      </c>
      <c r="D85" s="9"/>
      <c r="E85" s="22">
        <v>77037</v>
      </c>
      <c r="F85" s="9"/>
      <c r="G85" s="22">
        <v>30333</v>
      </c>
      <c r="H85" s="9"/>
      <c r="I85" s="22">
        <v>35389</v>
      </c>
      <c r="J85" s="9"/>
      <c r="K85" s="22">
        <v>1948</v>
      </c>
      <c r="L85" s="10"/>
      <c r="M85" s="22">
        <v>14256</v>
      </c>
      <c r="N85" s="10"/>
      <c r="O85" s="22">
        <v>0</v>
      </c>
    </row>
    <row r="86" spans="1:15" s="2" customFormat="1" ht="12" customHeight="1">
      <c r="A86" s="9" t="s">
        <v>72</v>
      </c>
      <c r="B86" s="9"/>
      <c r="C86" s="10">
        <f>SUM(E86:O86)</f>
        <v>-7776</v>
      </c>
      <c r="D86" s="9"/>
      <c r="E86" s="22">
        <v>0</v>
      </c>
      <c r="F86" s="9"/>
      <c r="G86" s="22">
        <v>0</v>
      </c>
      <c r="H86" s="9"/>
      <c r="I86" s="10">
        <v>0</v>
      </c>
      <c r="J86" s="9"/>
      <c r="K86" s="22">
        <v>0</v>
      </c>
      <c r="L86" s="10"/>
      <c r="M86" s="22">
        <v>-7776</v>
      </c>
      <c r="N86" s="10"/>
      <c r="O86" s="22">
        <v>0</v>
      </c>
    </row>
    <row r="87" spans="1:15" s="2" customFormat="1" ht="12" customHeight="1">
      <c r="A87" s="9" t="s">
        <v>63</v>
      </c>
      <c r="B87" s="9" t="s">
        <v>10</v>
      </c>
      <c r="C87" s="10">
        <f t="shared" si="2"/>
        <v>1639020</v>
      </c>
      <c r="D87" s="9"/>
      <c r="E87" s="22">
        <v>0</v>
      </c>
      <c r="F87" s="9"/>
      <c r="G87" s="22">
        <v>615999</v>
      </c>
      <c r="H87" s="9"/>
      <c r="I87" s="22">
        <v>207568</v>
      </c>
      <c r="J87" s="9"/>
      <c r="K87" s="22">
        <v>356</v>
      </c>
      <c r="L87" s="10"/>
      <c r="M87" s="22">
        <v>775121</v>
      </c>
      <c r="N87" s="10"/>
      <c r="O87" s="22">
        <v>39976</v>
      </c>
    </row>
    <row r="88" spans="1:15" s="2" customFormat="1" ht="12" customHeight="1">
      <c r="A88" s="9" t="s">
        <v>64</v>
      </c>
      <c r="B88" s="9"/>
      <c r="C88" s="10">
        <f t="shared" si="2"/>
        <v>261993</v>
      </c>
      <c r="D88" s="9"/>
      <c r="E88" s="22">
        <v>0</v>
      </c>
      <c r="F88" s="9"/>
      <c r="G88" s="22">
        <v>167533</v>
      </c>
      <c r="H88" s="9"/>
      <c r="I88" s="10">
        <v>55516</v>
      </c>
      <c r="J88" s="9"/>
      <c r="K88" s="22">
        <v>2443</v>
      </c>
      <c r="L88" s="10"/>
      <c r="M88" s="22">
        <v>36501</v>
      </c>
      <c r="N88" s="10"/>
      <c r="O88" s="22">
        <v>0</v>
      </c>
    </row>
    <row r="89" spans="1:15" s="2" customFormat="1" ht="12" customHeight="1">
      <c r="A89" s="9" t="s">
        <v>65</v>
      </c>
      <c r="B89" s="9" t="s">
        <v>10</v>
      </c>
      <c r="C89" s="10">
        <f t="shared" si="2"/>
        <v>317803</v>
      </c>
      <c r="D89" s="9"/>
      <c r="E89" s="22">
        <v>5055</v>
      </c>
      <c r="F89" s="9"/>
      <c r="G89" s="22">
        <v>141436</v>
      </c>
      <c r="H89" s="9"/>
      <c r="I89" s="22">
        <v>48709</v>
      </c>
      <c r="J89" s="9"/>
      <c r="K89" s="22">
        <v>4</v>
      </c>
      <c r="L89" s="10"/>
      <c r="M89" s="22">
        <v>94149</v>
      </c>
      <c r="N89" s="10"/>
      <c r="O89" s="22">
        <v>28450</v>
      </c>
    </row>
    <row r="90" spans="1:15" s="2" customFormat="1" ht="12" customHeight="1">
      <c r="A90" s="9" t="s">
        <v>66</v>
      </c>
      <c r="B90" s="9"/>
      <c r="C90" s="10">
        <f t="shared" si="2"/>
        <v>484809</v>
      </c>
      <c r="D90" s="9"/>
      <c r="E90" s="22">
        <v>0</v>
      </c>
      <c r="F90" s="9"/>
      <c r="G90" s="22">
        <v>0</v>
      </c>
      <c r="H90" s="9"/>
      <c r="I90" s="10">
        <v>0</v>
      </c>
      <c r="J90" s="9"/>
      <c r="K90" s="22">
        <v>0</v>
      </c>
      <c r="L90" s="10"/>
      <c r="M90" s="22">
        <v>484809</v>
      </c>
      <c r="N90" s="10"/>
      <c r="O90" s="22">
        <v>0</v>
      </c>
    </row>
    <row r="91" spans="1:15" s="2" customFormat="1" ht="12" customHeight="1">
      <c r="A91" s="9" t="s">
        <v>67</v>
      </c>
      <c r="B91" s="9" t="s">
        <v>10</v>
      </c>
      <c r="C91" s="26">
        <f t="shared" si="2"/>
        <v>191617</v>
      </c>
      <c r="D91" s="9"/>
      <c r="E91" s="21">
        <v>0</v>
      </c>
      <c r="F91" s="9"/>
      <c r="G91" s="21">
        <v>0</v>
      </c>
      <c r="H91" s="9"/>
      <c r="I91" s="21">
        <v>0</v>
      </c>
      <c r="J91" s="9"/>
      <c r="K91" s="21">
        <v>0</v>
      </c>
      <c r="L91" s="10"/>
      <c r="M91" s="21">
        <v>191617</v>
      </c>
      <c r="N91" s="10"/>
      <c r="O91" s="21">
        <v>0</v>
      </c>
    </row>
    <row r="92" spans="1:15" s="2" customFormat="1" ht="12" customHeight="1">
      <c r="A92" s="9"/>
      <c r="B92" s="9"/>
      <c r="C92" s="27"/>
      <c r="D92" s="13"/>
      <c r="E92" s="25"/>
      <c r="F92" s="13"/>
      <c r="G92" s="25"/>
      <c r="H92" s="13"/>
      <c r="I92" s="25"/>
      <c r="J92" s="13"/>
      <c r="K92" s="25"/>
      <c r="L92" s="11"/>
      <c r="M92" s="25"/>
      <c r="N92" s="11"/>
      <c r="O92" s="25"/>
    </row>
    <row r="93" spans="1:15" s="2" customFormat="1" ht="12" customHeight="1">
      <c r="A93" s="9" t="s">
        <v>19</v>
      </c>
      <c r="B93" s="9" t="s">
        <v>10</v>
      </c>
      <c r="C93" s="29">
        <f>SUM(C85:C91)</f>
        <v>3046429</v>
      </c>
      <c r="D93" s="9"/>
      <c r="E93" s="21">
        <f>SUM(E85:E91)</f>
        <v>82092</v>
      </c>
      <c r="F93" s="9"/>
      <c r="G93" s="21">
        <f>SUM(G85:G91)</f>
        <v>955301</v>
      </c>
      <c r="H93" s="9"/>
      <c r="I93" s="21">
        <f>SUM(I85:I91)</f>
        <v>347182</v>
      </c>
      <c r="J93" s="9"/>
      <c r="K93" s="21">
        <f>SUM(K85:K91)</f>
        <v>4751</v>
      </c>
      <c r="L93" s="10"/>
      <c r="M93" s="21">
        <f>SUM(M85:M91)</f>
        <v>1588677</v>
      </c>
      <c r="N93" s="10"/>
      <c r="O93" s="21">
        <f>SUM(O85:O91)</f>
        <v>68426</v>
      </c>
    </row>
    <row r="94" spans="1:15" s="2" customFormat="1" ht="12" customHeight="1">
      <c r="A94" s="9"/>
      <c r="B94" s="9" t="s">
        <v>10</v>
      </c>
      <c r="C94" s="9"/>
      <c r="D94" s="9"/>
      <c r="E94" s="22"/>
      <c r="F94" s="9"/>
      <c r="G94" s="22"/>
      <c r="H94" s="9"/>
      <c r="I94" s="10"/>
      <c r="J94" s="9"/>
      <c r="K94" s="22"/>
      <c r="L94" s="10"/>
      <c r="M94" s="22"/>
      <c r="N94" s="10"/>
      <c r="O94" s="22"/>
    </row>
    <row r="95" spans="1:15" s="2" customFormat="1" ht="12" customHeight="1">
      <c r="A95" s="9" t="s">
        <v>68</v>
      </c>
      <c r="B95" s="9" t="s">
        <v>10</v>
      </c>
      <c r="C95" s="29">
        <f>SUM(E95:O95)</f>
        <v>698960</v>
      </c>
      <c r="D95" s="9"/>
      <c r="E95" s="21">
        <v>0</v>
      </c>
      <c r="F95" s="9"/>
      <c r="G95" s="21">
        <v>0</v>
      </c>
      <c r="H95" s="9"/>
      <c r="I95" s="21">
        <v>0</v>
      </c>
      <c r="J95" s="9"/>
      <c r="K95" s="21">
        <v>0</v>
      </c>
      <c r="L95" s="10"/>
      <c r="M95" s="21">
        <v>698960</v>
      </c>
      <c r="N95" s="10"/>
      <c r="O95" s="21">
        <v>0</v>
      </c>
    </row>
    <row r="96" spans="1:15" s="2" customFormat="1" ht="12" customHeight="1">
      <c r="A96" s="9" t="s">
        <v>11</v>
      </c>
      <c r="B96" s="9" t="s">
        <v>10</v>
      </c>
      <c r="C96" s="9"/>
      <c r="D96" s="9"/>
      <c r="E96" s="22"/>
      <c r="F96" s="9"/>
      <c r="G96" s="22"/>
      <c r="H96" s="9"/>
      <c r="I96" s="10"/>
      <c r="J96" s="9"/>
      <c r="K96" s="22"/>
      <c r="L96" s="10"/>
      <c r="M96" s="22"/>
      <c r="N96" s="10"/>
      <c r="O96" s="22"/>
    </row>
    <row r="97" spans="1:15" s="2" customFormat="1" ht="12" customHeight="1">
      <c r="A97" s="9" t="s">
        <v>73</v>
      </c>
      <c r="B97" s="9" t="s">
        <v>10</v>
      </c>
      <c r="C97" s="29">
        <f>SUM(E97:O97)</f>
        <v>19428436</v>
      </c>
      <c r="D97" s="9"/>
      <c r="E97" s="21">
        <f>E38+E45+E58+E82+E93+E95</f>
        <v>8542174</v>
      </c>
      <c r="F97" s="9"/>
      <c r="G97" s="21">
        <f>G38+G45+G58+G82+G93+G95</f>
        <v>2200340</v>
      </c>
      <c r="H97" s="9"/>
      <c r="I97" s="21">
        <f>I38+I45+I58+I82+I93+I95</f>
        <v>3644732</v>
      </c>
      <c r="J97" s="9"/>
      <c r="K97" s="21">
        <f>K38+K45+K58+K82+K93+K95</f>
        <v>137925</v>
      </c>
      <c r="L97" s="10"/>
      <c r="M97" s="21">
        <f>M38+M45+M58+M82+M93+M95</f>
        <v>4447655</v>
      </c>
      <c r="N97" s="10"/>
      <c r="O97" s="30">
        <f>O38+O45+O58+O82+O93+O95</f>
        <v>455610</v>
      </c>
    </row>
    <row r="98" spans="1:15" s="2" customFormat="1" ht="12" customHeight="1">
      <c r="A98" s="9"/>
      <c r="B98" s="9"/>
      <c r="C98" s="11"/>
      <c r="D98" s="9"/>
      <c r="E98" s="25"/>
      <c r="F98" s="9"/>
      <c r="G98" s="25"/>
      <c r="H98" s="9"/>
      <c r="I98" s="25"/>
      <c r="J98" s="9"/>
      <c r="K98" s="25"/>
      <c r="L98" s="10"/>
      <c r="M98" s="25"/>
      <c r="N98" s="10"/>
      <c r="O98" s="25"/>
    </row>
    <row r="99" spans="1:15" s="2" customFormat="1" ht="12" customHeight="1">
      <c r="A99" s="9" t="s">
        <v>80</v>
      </c>
      <c r="B99" s="9"/>
      <c r="C99" s="11"/>
      <c r="D99" s="9"/>
      <c r="E99" s="25"/>
      <c r="F99" s="9"/>
      <c r="G99" s="25"/>
      <c r="H99" s="9"/>
      <c r="I99" s="25"/>
      <c r="J99" s="9"/>
      <c r="K99" s="25"/>
      <c r="L99" s="10"/>
      <c r="M99" s="25"/>
      <c r="N99" s="10"/>
      <c r="O99" s="25"/>
    </row>
    <row r="100" spans="1:15" s="2" customFormat="1" ht="12" customHeight="1">
      <c r="A100" s="9" t="s">
        <v>81</v>
      </c>
      <c r="B100" s="9"/>
      <c r="C100" s="11">
        <f>SUM(E100,G100,I100,K100,M100,O100)</f>
        <v>55254</v>
      </c>
      <c r="D100" s="9"/>
      <c r="E100" s="25">
        <v>0</v>
      </c>
      <c r="F100" s="9"/>
      <c r="G100" s="25">
        <v>0</v>
      </c>
      <c r="H100" s="9"/>
      <c r="I100" s="25">
        <v>0</v>
      </c>
      <c r="J100" s="9"/>
      <c r="K100" s="25">
        <v>0</v>
      </c>
      <c r="L100" s="10"/>
      <c r="M100" s="25">
        <v>0</v>
      </c>
      <c r="N100" s="10"/>
      <c r="O100" s="25">
        <v>55254</v>
      </c>
    </row>
    <row r="101" spans="1:15" s="2" customFormat="1" ht="12" customHeight="1">
      <c r="A101" s="9" t="s">
        <v>82</v>
      </c>
      <c r="B101" s="9"/>
      <c r="C101" s="33">
        <f>SUM(E101,G101,I101,K101,M101,O101)</f>
        <v>144007</v>
      </c>
      <c r="D101" s="9"/>
      <c r="E101" s="34">
        <v>0</v>
      </c>
      <c r="F101" s="9"/>
      <c r="G101" s="34">
        <v>0</v>
      </c>
      <c r="H101" s="9"/>
      <c r="I101" s="34">
        <v>0</v>
      </c>
      <c r="J101" s="9"/>
      <c r="K101" s="34">
        <v>0</v>
      </c>
      <c r="L101" s="10"/>
      <c r="M101" s="34">
        <v>0</v>
      </c>
      <c r="N101" s="10"/>
      <c r="O101" s="34">
        <v>144007</v>
      </c>
    </row>
    <row r="102" spans="1:15" s="2" customFormat="1" ht="12" customHeight="1">
      <c r="A102" s="9"/>
      <c r="B102" s="9"/>
      <c r="C102" s="11"/>
      <c r="D102" s="9"/>
      <c r="E102" s="25"/>
      <c r="F102" s="9"/>
      <c r="G102" s="25"/>
      <c r="H102" s="9"/>
      <c r="I102" s="25"/>
      <c r="J102" s="9"/>
      <c r="K102" s="25"/>
      <c r="L102" s="10"/>
      <c r="M102" s="25"/>
      <c r="N102" s="10"/>
      <c r="O102" s="25"/>
    </row>
    <row r="103" spans="1:15" s="2" customFormat="1" ht="12" customHeight="1">
      <c r="A103" s="9" t="s">
        <v>83</v>
      </c>
      <c r="B103" s="9"/>
      <c r="C103" s="12">
        <f>SUM(E103,G103,I103,K103,M103,O103)</f>
        <v>199261</v>
      </c>
      <c r="D103" s="9"/>
      <c r="E103" s="21">
        <f>SUM(E100:E101)</f>
        <v>0</v>
      </c>
      <c r="F103" s="9"/>
      <c r="G103" s="21">
        <f>SUM(G100:G101)</f>
        <v>0</v>
      </c>
      <c r="H103" s="9"/>
      <c r="I103" s="21">
        <f>SUM(I100:I101)</f>
        <v>0</v>
      </c>
      <c r="J103" s="9"/>
      <c r="K103" s="21">
        <f>SUM(K100:K101)</f>
        <v>0</v>
      </c>
      <c r="L103" s="10"/>
      <c r="M103" s="21">
        <f>SUM(M100:M101)</f>
        <v>0</v>
      </c>
      <c r="N103" s="10"/>
      <c r="O103" s="21">
        <f>SUM(O100:O101)</f>
        <v>199261</v>
      </c>
    </row>
    <row r="104" spans="1:15" s="2" customFormat="1" ht="12" customHeight="1">
      <c r="A104" s="9"/>
      <c r="B104" s="9"/>
      <c r="C104" s="11"/>
      <c r="D104" s="9"/>
      <c r="E104" s="25"/>
      <c r="F104" s="9"/>
      <c r="G104" s="25"/>
      <c r="H104" s="9"/>
      <c r="I104" s="25"/>
      <c r="J104" s="9"/>
      <c r="K104" s="25"/>
      <c r="L104" s="10"/>
      <c r="M104" s="25"/>
      <c r="N104" s="10"/>
      <c r="O104" s="25"/>
    </row>
    <row r="105" spans="1:15" s="2" customFormat="1" ht="12" customHeight="1">
      <c r="A105" s="9"/>
      <c r="B105" s="9"/>
      <c r="C105" s="11"/>
      <c r="D105" s="9"/>
      <c r="E105" s="25"/>
      <c r="F105" s="9"/>
      <c r="G105" s="25"/>
      <c r="H105" s="9"/>
      <c r="I105" s="25"/>
      <c r="J105" s="9"/>
      <c r="K105" s="25"/>
      <c r="L105" s="10"/>
      <c r="M105" s="25"/>
      <c r="N105" s="10"/>
      <c r="O105" s="25"/>
    </row>
    <row r="106" spans="1:15" s="2" customFormat="1" ht="12" customHeight="1" thickBot="1">
      <c r="A106" s="9" t="s">
        <v>12</v>
      </c>
      <c r="B106" s="9" t="s">
        <v>10</v>
      </c>
      <c r="C106" s="31">
        <f>SUM(E106:O106)</f>
        <v>19627697</v>
      </c>
      <c r="D106" s="9"/>
      <c r="E106" s="31">
        <f>SUM(E97,E103)</f>
        <v>8542174</v>
      </c>
      <c r="F106" s="9"/>
      <c r="G106" s="31">
        <f>SUM(G97,G103)</f>
        <v>2200340</v>
      </c>
      <c r="H106" s="9"/>
      <c r="I106" s="31">
        <f>SUM(I97,I103)</f>
        <v>3644732</v>
      </c>
      <c r="J106" s="9"/>
      <c r="K106" s="31">
        <f>SUM(K97,K103)</f>
        <v>137925</v>
      </c>
      <c r="L106" s="10"/>
      <c r="M106" s="31">
        <f>SUM(M97,M103)</f>
        <v>4447655</v>
      </c>
      <c r="N106" s="10"/>
      <c r="O106" s="31">
        <f>SUM(O97,O103)</f>
        <v>654871</v>
      </c>
    </row>
    <row r="107" s="2" customFormat="1" ht="12.75" thickTop="1">
      <c r="B107" s="2" t="s">
        <v>10</v>
      </c>
    </row>
    <row r="108" s="2" customFormat="1" ht="12"/>
  </sheetData>
  <sheetProtection/>
  <mergeCells count="5">
    <mergeCell ref="C4:G4"/>
    <mergeCell ref="A1:A8"/>
    <mergeCell ref="C3:O3"/>
    <mergeCell ref="C5:O5"/>
    <mergeCell ref="C6:O6"/>
  </mergeCells>
  <conditionalFormatting sqref="A12:IV106">
    <cfRule type="expression" priority="1" dxfId="0" stopIfTrue="1">
      <formula>MOD(ROW(),2)=1</formula>
    </cfRule>
  </conditionalFormatting>
  <printOptions horizontalCentered="1"/>
  <pageMargins left="0.25" right="0.25" top="0.5" bottom="0.5" header="0.25" footer="0.25"/>
  <pageSetup fitToHeight="0" fitToWidth="1" horizontalDpi="300" verticalDpi="300" orientation="landscape" scale="95" r:id="rId2"/>
  <headerFooter alignWithMargins="0">
    <oddFooter>&amp;R&amp;"Goudy Old Style,Regular"Page &amp;P of &amp;N</oddFooter>
  </headerFooter>
  <rowBreaks count="2" manualBreakCount="2">
    <brk id="46" max="14" man="1"/>
    <brk id="7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C-2A</dc:title>
  <dc:subject>Current Unrestriced Expenditures</dc:subject>
  <dc:creator>Accounting Services</dc:creator>
  <cp:keywords>FY 9697 Financial Statements</cp:keywords>
  <dc:description>Annual Financial Statements - Analysis C-2A - Analysis of Current Unrestricted Fund Expenditures - Total must agree with Exhibit C
</dc:description>
  <cp:lastModifiedBy>jgendr1</cp:lastModifiedBy>
  <cp:lastPrinted>2009-08-14T15:43:53Z</cp:lastPrinted>
  <dcterms:created xsi:type="dcterms:W3CDTF">1999-07-27T20:04:28Z</dcterms:created>
  <dcterms:modified xsi:type="dcterms:W3CDTF">2009-08-18T13:34:11Z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369476919</vt:i4>
  </property>
  <property fmtid="{D5CDD505-2E9C-101B-9397-08002B2CF9AE}" pid="3" name="_EmailSubject">
    <vt:lpwstr>LSUA:  C-1, C-2A, C-2B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1615302032</vt:i4>
  </property>
  <property fmtid="{D5CDD505-2E9C-101B-9397-08002B2CF9AE}" pid="7" name="_ReviewingToolsShownOnce">
    <vt:lpwstr/>
  </property>
</Properties>
</file>