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Operating" sheetId="1" r:id="rId1"/>
    <sheet name="Balance" sheetId="2" r:id="rId2"/>
  </sheets>
  <definedNames/>
  <calcPr fullCalcOnLoad="1"/>
</workbook>
</file>

<file path=xl/sharedStrings.xml><?xml version="1.0" encoding="utf-8"?>
<sst xmlns="http://schemas.openxmlformats.org/spreadsheetml/2006/main" count="62" uniqueCount="51">
  <si>
    <t xml:space="preserve"> </t>
  </si>
  <si>
    <t>Total</t>
  </si>
  <si>
    <t>Newspaper</t>
  </si>
  <si>
    <t>Bookstore</t>
  </si>
  <si>
    <t>Union</t>
  </si>
  <si>
    <t>Athletics</t>
  </si>
  <si>
    <t>Operating revenues:</t>
  </si>
  <si>
    <t>Operating expenditures:</t>
  </si>
  <si>
    <t>Assets:</t>
  </si>
  <si>
    <t>Liabilities:</t>
  </si>
  <si>
    <t>Fund balance:</t>
  </si>
  <si>
    <t>LSU AT EUNICE</t>
  </si>
  <si>
    <t>ANALYSIS OF CHANGES IN FUND BALANCES</t>
  </si>
  <si>
    <t xml:space="preserve">    Total operating revenues</t>
  </si>
  <si>
    <t xml:space="preserve">    Total operating expenditures</t>
  </si>
  <si>
    <t>Other revenues:</t>
  </si>
  <si>
    <t xml:space="preserve">      Excess of revenues over expenditures</t>
  </si>
  <si>
    <t xml:space="preserve">    Total assets</t>
  </si>
  <si>
    <t xml:space="preserve">    Total liabilities</t>
  </si>
  <si>
    <t xml:space="preserve">  Cash and investments</t>
  </si>
  <si>
    <t xml:space="preserve">  Inventories</t>
  </si>
  <si>
    <t xml:space="preserve">  Accounts receivable</t>
  </si>
  <si>
    <t xml:space="preserve">  Accounts payable</t>
  </si>
  <si>
    <t xml:space="preserve">  Deferred revenue</t>
  </si>
  <si>
    <t xml:space="preserve">        Net assets</t>
  </si>
  <si>
    <t xml:space="preserve">  Operating fund balance -</t>
  </si>
  <si>
    <t xml:space="preserve">    Balance at July 1</t>
  </si>
  <si>
    <t xml:space="preserve">    Revenues over/(under) expenditures</t>
  </si>
  <si>
    <t xml:space="preserve">      Total operating fund balance</t>
  </si>
  <si>
    <t>ANALYSIS C-2B1                                         STATEMENT OF NET ASSETS                                            ANALYSIS C-2B1</t>
  </si>
  <si>
    <t xml:space="preserve">  Equipment renewals and replacements -</t>
  </si>
  <si>
    <t xml:space="preserve">      Total equipment r&amp;r fund balance</t>
  </si>
  <si>
    <t xml:space="preserve">        Total fund balances</t>
  </si>
  <si>
    <t xml:space="preserve">ANALYSIS C-2B1                                   ANALYSIS OF REVENUE AND EXPENDITURES                                   ANALYSIS C-2B1  </t>
  </si>
  <si>
    <t xml:space="preserve">  Sales and services</t>
  </si>
  <si>
    <t xml:space="preserve">  Fee allocation</t>
  </si>
  <si>
    <t xml:space="preserve">  Less cost of goods sold</t>
  </si>
  <si>
    <t xml:space="preserve">    Net operating revenues</t>
  </si>
  <si>
    <t xml:space="preserve">  Wages</t>
  </si>
  <si>
    <t xml:space="preserve">  Student labor</t>
  </si>
  <si>
    <t xml:space="preserve">  Related benefits</t>
  </si>
  <si>
    <t xml:space="preserve">  Utilities</t>
  </si>
  <si>
    <t xml:space="preserve">  Travel</t>
  </si>
  <si>
    <t xml:space="preserve">  Depreciation</t>
  </si>
  <si>
    <t xml:space="preserve">  Debt service</t>
  </si>
  <si>
    <t xml:space="preserve">  Supplies and expenses</t>
  </si>
  <si>
    <t xml:space="preserve">      Excess of operating revenues over </t>
  </si>
  <si>
    <t xml:space="preserve">        operating expenditures</t>
  </si>
  <si>
    <t xml:space="preserve">  Interest on investments</t>
  </si>
  <si>
    <t>FOR THE YEAR ENDED JUNE 30, 2008</t>
  </si>
  <si>
    <t xml:space="preserve">    Depreciation charges transferred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</si>
</sst>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9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3" fillId="33" borderId="10" xfId="42" applyNumberFormat="1" applyFont="1" applyFill="1" applyBorder="1" applyAlignment="1">
      <alignment vertical="center"/>
    </xf>
    <xf numFmtId="165" fontId="3" fillId="33" borderId="0" xfId="42" applyNumberFormat="1" applyFont="1" applyFill="1" applyBorder="1" applyAlignment="1">
      <alignment horizontal="centerContinuous" vertical="center"/>
    </xf>
    <xf numFmtId="165" fontId="3" fillId="33" borderId="0" xfId="42" applyNumberFormat="1" applyFont="1" applyFill="1" applyBorder="1" applyAlignment="1" applyProtection="1">
      <alignment horizontal="centerContinuous" vertical="center"/>
      <protection/>
    </xf>
    <xf numFmtId="165" fontId="3" fillId="33" borderId="0" xfId="42" applyNumberFormat="1" applyFont="1" applyFill="1" applyBorder="1" applyAlignment="1">
      <alignment vertical="center"/>
    </xf>
    <xf numFmtId="165" fontId="4" fillId="33" borderId="11" xfId="42" applyNumberFormat="1" applyFont="1" applyFill="1" applyBorder="1" applyAlignment="1">
      <alignment horizontal="center" vertical="center"/>
    </xf>
    <xf numFmtId="165" fontId="2" fillId="0" borderId="12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Alignment="1" applyProtection="1">
      <alignment horizontal="left"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Alignment="1">
      <alignment horizontal="centerContinuous" vertical="center"/>
    </xf>
    <xf numFmtId="165" fontId="2" fillId="0" borderId="0" xfId="42" applyNumberFormat="1" applyFont="1" applyBorder="1" applyAlignment="1">
      <alignment vertical="center"/>
    </xf>
    <xf numFmtId="165" fontId="3" fillId="33" borderId="10" xfId="42" applyNumberFormat="1" applyFont="1" applyFill="1" applyBorder="1" applyAlignment="1" applyProtection="1">
      <alignment vertical="center"/>
      <protection/>
    </xf>
    <xf numFmtId="165" fontId="3" fillId="33" borderId="0" xfId="42" applyNumberFormat="1" applyFont="1" applyFill="1" applyBorder="1" applyAlignment="1" applyProtection="1">
      <alignment vertical="center"/>
      <protection/>
    </xf>
    <xf numFmtId="165" fontId="3" fillId="33" borderId="11" xfId="42" applyNumberFormat="1" applyFont="1" applyFill="1" applyBorder="1" applyAlignment="1">
      <alignment vertical="center"/>
    </xf>
    <xf numFmtId="165" fontId="3" fillId="33" borderId="11" xfId="42" applyNumberFormat="1" applyFont="1" applyFill="1" applyBorder="1" applyAlignment="1" applyProtection="1">
      <alignment vertical="center"/>
      <protection/>
    </xf>
    <xf numFmtId="165" fontId="3" fillId="33" borderId="11" xfId="42" applyNumberFormat="1" applyFont="1" applyFill="1" applyBorder="1" applyAlignment="1">
      <alignment horizontal="centerContinuous" vertical="center"/>
    </xf>
    <xf numFmtId="165" fontId="2" fillId="0" borderId="0" xfId="42" applyNumberFormat="1" applyFont="1" applyFill="1" applyAlignment="1" applyProtection="1">
      <alignment horizontal="left" vertical="center"/>
      <protection/>
    </xf>
    <xf numFmtId="165" fontId="2" fillId="0" borderId="13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12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65" fontId="3" fillId="33" borderId="10" xfId="42" applyNumberFormat="1" applyFont="1" applyFill="1" applyBorder="1" applyAlignment="1" applyProtection="1">
      <alignment horizontal="left" vertical="center"/>
      <protection/>
    </xf>
    <xf numFmtId="165" fontId="3" fillId="33" borderId="11" xfId="42" applyNumberFormat="1" applyFont="1" applyFill="1" applyBorder="1" applyAlignment="1" applyProtection="1">
      <alignment horizontal="left" vertical="center"/>
      <protection/>
    </xf>
    <xf numFmtId="165" fontId="2" fillId="33" borderId="15" xfId="42" applyNumberFormat="1" applyFont="1" applyFill="1" applyBorder="1" applyAlignment="1">
      <alignment vertical="center"/>
    </xf>
    <xf numFmtId="165" fontId="2" fillId="33" borderId="17" xfId="42" applyNumberFormat="1" applyFont="1" applyFill="1" applyBorder="1" applyAlignment="1">
      <alignment vertical="center"/>
    </xf>
    <xf numFmtId="165" fontId="3" fillId="33" borderId="11" xfId="42" applyNumberFormat="1" applyFont="1" applyFill="1" applyBorder="1" applyAlignment="1">
      <alignment horizontal="center" vertical="center"/>
    </xf>
    <xf numFmtId="165" fontId="2" fillId="33" borderId="19" xfId="4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67" fontId="2" fillId="0" borderId="0" xfId="44" applyNumberFormat="1" applyFont="1" applyFill="1" applyAlignment="1" applyProtection="1">
      <alignment vertical="center"/>
      <protection/>
    </xf>
    <xf numFmtId="165" fontId="2" fillId="0" borderId="20" xfId="42" applyNumberFormat="1" applyFont="1" applyFill="1" applyBorder="1" applyAlignment="1" applyProtection="1">
      <alignment vertical="center"/>
      <protection/>
    </xf>
    <xf numFmtId="167" fontId="2" fillId="0" borderId="21" xfId="44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horizontal="right" vertical="center"/>
      <protection/>
    </xf>
    <xf numFmtId="41" fontId="2" fillId="0" borderId="0" xfId="42" applyNumberFormat="1" applyFont="1" applyFill="1" applyAlignment="1" applyProtection="1">
      <alignment vertical="center"/>
      <protection/>
    </xf>
    <xf numFmtId="41" fontId="2" fillId="0" borderId="0" xfId="42" applyNumberFormat="1" applyFont="1" applyFill="1" applyAlignment="1">
      <alignment vertical="center"/>
    </xf>
    <xf numFmtId="41" fontId="2" fillId="0" borderId="0" xfId="42" applyNumberFormat="1" applyFont="1" applyFill="1" applyBorder="1" applyAlignment="1" applyProtection="1">
      <alignment vertical="center"/>
      <protection/>
    </xf>
    <xf numFmtId="41" fontId="2" fillId="0" borderId="0" xfId="42" applyNumberFormat="1" applyFont="1" applyFill="1" applyBorder="1" applyAlignment="1" applyProtection="1">
      <alignment horizontal="right" vertical="center"/>
      <protection/>
    </xf>
    <xf numFmtId="165" fontId="3" fillId="33" borderId="0" xfId="42" applyNumberFormat="1" applyFont="1" applyFill="1" applyBorder="1" applyAlignment="1" applyProtection="1">
      <alignment horizontal="center" vertical="center"/>
      <protection/>
    </xf>
    <xf numFmtId="165" fontId="4" fillId="33" borderId="0" xfId="42" applyNumberFormat="1" applyFont="1" applyFill="1" applyBorder="1" applyAlignment="1">
      <alignment horizontal="center" vertical="center"/>
    </xf>
    <xf numFmtId="165" fontId="3" fillId="33" borderId="0" xfId="42" applyNumberFormat="1" applyFont="1" applyFill="1" applyBorder="1" applyAlignment="1">
      <alignment horizontal="center" vertical="center"/>
    </xf>
    <xf numFmtId="165" fontId="3" fillId="33" borderId="16" xfId="42" applyNumberFormat="1" applyFont="1" applyFill="1" applyBorder="1" applyAlignment="1" applyProtection="1">
      <alignment horizontal="center" vertical="center"/>
      <protection/>
    </xf>
    <xf numFmtId="165" fontId="3" fillId="33" borderId="17" xfId="42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8.71093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0" width="1.7109375" style="1" customWidth="1"/>
    <col min="11" max="11" width="13.7109375" style="2" customWidth="1"/>
    <col min="12" max="12" width="9.7109375" style="1" customWidth="1"/>
  </cols>
  <sheetData>
    <row r="1" ht="13.5" thickBot="1"/>
    <row r="2" spans="1:12" ht="4.5" customHeight="1">
      <c r="A2" s="25"/>
      <c r="B2" s="3"/>
      <c r="C2" s="3"/>
      <c r="D2" s="3"/>
      <c r="E2" s="3"/>
      <c r="F2" s="3"/>
      <c r="G2" s="3"/>
      <c r="H2" s="3"/>
      <c r="I2" s="3"/>
      <c r="J2" s="3"/>
      <c r="K2" s="13"/>
      <c r="L2" s="33"/>
    </row>
    <row r="3" spans="1:12" ht="12.75">
      <c r="A3" s="27"/>
      <c r="B3" s="46" t="s">
        <v>11</v>
      </c>
      <c r="C3" s="47"/>
      <c r="D3" s="47"/>
      <c r="E3" s="47"/>
      <c r="F3" s="47"/>
      <c r="G3" s="47"/>
      <c r="H3" s="47"/>
      <c r="I3" s="47"/>
      <c r="J3" s="47"/>
      <c r="K3" s="47"/>
      <c r="L3" s="34"/>
    </row>
    <row r="4" spans="1:12" ht="5.25" customHeight="1">
      <c r="A4" s="27"/>
      <c r="B4" s="5"/>
      <c r="C4" s="4"/>
      <c r="D4" s="4"/>
      <c r="E4" s="5"/>
      <c r="F4" s="5"/>
      <c r="G4" s="5"/>
      <c r="H4" s="5"/>
      <c r="I4" s="5"/>
      <c r="J4" s="6"/>
      <c r="K4" s="14"/>
      <c r="L4" s="34"/>
    </row>
    <row r="5" spans="1:12" ht="12.75">
      <c r="A5" s="49" t="s">
        <v>33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50"/>
    </row>
    <row r="6" spans="1:12" ht="12.75">
      <c r="A6" s="27"/>
      <c r="B6" s="48" t="s">
        <v>49</v>
      </c>
      <c r="C6" s="47"/>
      <c r="D6" s="47"/>
      <c r="E6" s="47"/>
      <c r="F6" s="47"/>
      <c r="G6" s="47"/>
      <c r="H6" s="47"/>
      <c r="I6" s="47"/>
      <c r="J6" s="47"/>
      <c r="K6" s="47"/>
      <c r="L6" s="34"/>
    </row>
    <row r="7" spans="1:12" ht="4.5" customHeight="1" thickBot="1">
      <c r="A7" s="29"/>
      <c r="B7" s="35"/>
      <c r="C7" s="7"/>
      <c r="D7" s="7"/>
      <c r="E7" s="7"/>
      <c r="F7" s="7"/>
      <c r="G7" s="7"/>
      <c r="H7" s="7"/>
      <c r="I7" s="7"/>
      <c r="J7" s="7"/>
      <c r="K7" s="7"/>
      <c r="L7" s="36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11" ht="12.75">
      <c r="B10" s="2"/>
      <c r="C10" s="8" t="s">
        <v>1</v>
      </c>
      <c r="D10" s="2"/>
      <c r="E10" s="8" t="s">
        <v>2</v>
      </c>
      <c r="F10" s="2"/>
      <c r="G10" s="8" t="s">
        <v>3</v>
      </c>
      <c r="H10" s="2"/>
      <c r="I10" s="8" t="s">
        <v>4</v>
      </c>
      <c r="K10" s="8" t="s">
        <v>5</v>
      </c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2:12" s="37" customFormat="1" ht="12.75">
      <c r="B12" s="20" t="s">
        <v>6</v>
      </c>
      <c r="C12" s="20"/>
      <c r="D12" s="20"/>
      <c r="E12" s="20"/>
      <c r="F12" s="20"/>
      <c r="G12" s="20"/>
      <c r="H12" s="20"/>
      <c r="I12" s="20" t="s">
        <v>0</v>
      </c>
      <c r="J12" s="21"/>
      <c r="K12" s="20"/>
      <c r="L12" s="21"/>
    </row>
    <row r="13" spans="2:12" s="37" customFormat="1" ht="12.75">
      <c r="B13" s="18" t="s">
        <v>34</v>
      </c>
      <c r="C13" s="38">
        <f>SUM(E13:K13)</f>
        <v>1623383</v>
      </c>
      <c r="D13" s="20"/>
      <c r="E13" s="38">
        <v>435</v>
      </c>
      <c r="F13" s="20"/>
      <c r="G13" s="38">
        <v>1582192</v>
      </c>
      <c r="H13" s="20"/>
      <c r="I13" s="38">
        <v>19581</v>
      </c>
      <c r="J13" s="21"/>
      <c r="K13" s="38">
        <v>21175</v>
      </c>
      <c r="L13" s="21"/>
    </row>
    <row r="14" spans="2:12" s="37" customFormat="1" ht="12.75">
      <c r="B14" s="18" t="s">
        <v>35</v>
      </c>
      <c r="C14" s="23">
        <f>SUM(E14:K14)</f>
        <v>530100</v>
      </c>
      <c r="D14" s="20"/>
      <c r="E14" s="23">
        <v>8245</v>
      </c>
      <c r="F14" s="20"/>
      <c r="G14" s="23">
        <v>0</v>
      </c>
      <c r="H14" s="20"/>
      <c r="I14" s="41">
        <v>183738</v>
      </c>
      <c r="J14" s="21"/>
      <c r="K14" s="23">
        <v>338117</v>
      </c>
      <c r="L14" s="21"/>
    </row>
    <row r="15" spans="2:12" s="37" customFormat="1" ht="12.75">
      <c r="B15" s="18" t="s">
        <v>13</v>
      </c>
      <c r="C15" s="19">
        <f>E15+G15+I15+K15</f>
        <v>2153483</v>
      </c>
      <c r="D15" s="20"/>
      <c r="E15" s="19">
        <f>+E13+E14</f>
        <v>8680</v>
      </c>
      <c r="F15" s="20"/>
      <c r="G15" s="19">
        <f>+G13</f>
        <v>1582192</v>
      </c>
      <c r="H15" s="20"/>
      <c r="I15" s="19">
        <f>+I13+I14</f>
        <v>203319</v>
      </c>
      <c r="J15" s="21"/>
      <c r="K15" s="19">
        <f>+K13+K14</f>
        <v>359292</v>
      </c>
      <c r="L15" s="21"/>
    </row>
    <row r="16" spans="2:12" s="37" customFormat="1" ht="12.75">
      <c r="B16" s="18"/>
      <c r="C16" s="23"/>
      <c r="D16" s="20"/>
      <c r="E16" s="23"/>
      <c r="F16" s="20"/>
      <c r="G16" s="23"/>
      <c r="H16" s="20"/>
      <c r="I16" s="23"/>
      <c r="J16" s="21"/>
      <c r="K16" s="23"/>
      <c r="L16" s="21"/>
    </row>
    <row r="17" spans="2:12" s="37" customFormat="1" ht="12.75">
      <c r="B17" s="18" t="s">
        <v>36</v>
      </c>
      <c r="C17" s="22">
        <f>SUM(E17:K17)</f>
        <v>1067710</v>
      </c>
      <c r="D17" s="20"/>
      <c r="E17" s="22">
        <v>0</v>
      </c>
      <c r="F17" s="20"/>
      <c r="G17" s="22">
        <v>1063420</v>
      </c>
      <c r="H17" s="20"/>
      <c r="I17" s="22">
        <v>0</v>
      </c>
      <c r="J17" s="21"/>
      <c r="K17" s="22">
        <v>4290</v>
      </c>
      <c r="L17" s="21"/>
    </row>
    <row r="18" spans="2:12" s="37" customFormat="1" ht="12.75">
      <c r="B18" s="18" t="s">
        <v>37</v>
      </c>
      <c r="C18" s="22">
        <f>+C15-C17</f>
        <v>1085773</v>
      </c>
      <c r="D18" s="23"/>
      <c r="E18" s="22">
        <f>+E15</f>
        <v>8680</v>
      </c>
      <c r="F18" s="23"/>
      <c r="G18" s="22">
        <f>+G15-G17</f>
        <v>518772</v>
      </c>
      <c r="H18" s="23"/>
      <c r="I18" s="22">
        <f>+I15-I17</f>
        <v>203319</v>
      </c>
      <c r="J18" s="24"/>
      <c r="K18" s="22">
        <f>+K15-K17</f>
        <v>355002</v>
      </c>
      <c r="L18" s="21"/>
    </row>
    <row r="19" spans="2:12" s="37" customFormat="1" ht="12.75">
      <c r="B19" s="18"/>
      <c r="C19" s="23"/>
      <c r="D19" s="23"/>
      <c r="E19" s="23"/>
      <c r="F19" s="23"/>
      <c r="G19" s="23"/>
      <c r="H19" s="23"/>
      <c r="I19" s="23"/>
      <c r="J19" s="24"/>
      <c r="K19" s="39"/>
      <c r="L19" s="21"/>
    </row>
    <row r="20" spans="2:12" s="37" customFormat="1" ht="12.75">
      <c r="B20" s="20" t="s">
        <v>7</v>
      </c>
      <c r="C20" s="20"/>
      <c r="D20" s="20"/>
      <c r="E20" s="20"/>
      <c r="F20" s="20"/>
      <c r="G20" s="20"/>
      <c r="H20" s="20"/>
      <c r="I20" s="20"/>
      <c r="J20" s="21"/>
      <c r="K20" s="23"/>
      <c r="L20" s="21"/>
    </row>
    <row r="21" spans="2:12" s="37" customFormat="1" ht="12.75">
      <c r="B21" s="18" t="s">
        <v>38</v>
      </c>
      <c r="C21" s="20">
        <f aca="true" t="shared" si="0" ref="C21:C27">SUM(E21:K21)</f>
        <v>201478</v>
      </c>
      <c r="D21" s="20"/>
      <c r="E21" s="20">
        <v>0</v>
      </c>
      <c r="F21" s="20"/>
      <c r="G21" s="20">
        <v>88657</v>
      </c>
      <c r="H21" s="20"/>
      <c r="I21" s="20">
        <v>20754</v>
      </c>
      <c r="J21" s="21"/>
      <c r="K21" s="20">
        <v>92067</v>
      </c>
      <c r="L21" s="21"/>
    </row>
    <row r="22" spans="2:12" s="37" customFormat="1" ht="12.75">
      <c r="B22" s="18" t="s">
        <v>39</v>
      </c>
      <c r="C22" s="20">
        <f t="shared" si="0"/>
        <v>32132</v>
      </c>
      <c r="D22" s="20"/>
      <c r="E22" s="20">
        <v>2648</v>
      </c>
      <c r="F22" s="20"/>
      <c r="G22" s="20">
        <v>10014</v>
      </c>
      <c r="H22" s="20"/>
      <c r="I22" s="20">
        <v>19470</v>
      </c>
      <c r="J22" s="21"/>
      <c r="K22" s="20">
        <v>0</v>
      </c>
      <c r="L22" s="21"/>
    </row>
    <row r="23" spans="2:12" s="37" customFormat="1" ht="12.75">
      <c r="B23" s="18" t="s">
        <v>40</v>
      </c>
      <c r="C23" s="20">
        <f t="shared" si="0"/>
        <v>20510</v>
      </c>
      <c r="D23" s="20"/>
      <c r="E23" s="20">
        <v>0</v>
      </c>
      <c r="F23" s="20"/>
      <c r="G23" s="20">
        <v>16463</v>
      </c>
      <c r="H23" s="20"/>
      <c r="I23" s="20">
        <v>4047</v>
      </c>
      <c r="J23" s="21"/>
      <c r="K23" s="20">
        <v>0</v>
      </c>
      <c r="L23" s="21"/>
    </row>
    <row r="24" spans="2:12" s="37" customFormat="1" ht="12.75">
      <c r="B24" s="18" t="s">
        <v>41</v>
      </c>
      <c r="C24" s="20">
        <f t="shared" si="0"/>
        <v>11534</v>
      </c>
      <c r="D24" s="20"/>
      <c r="E24" s="20">
        <v>80</v>
      </c>
      <c r="F24" s="20"/>
      <c r="G24" s="20">
        <v>6016</v>
      </c>
      <c r="H24" s="20"/>
      <c r="I24" s="20">
        <v>5438</v>
      </c>
      <c r="J24" s="21"/>
      <c r="K24" s="20">
        <v>0</v>
      </c>
      <c r="L24" s="21"/>
    </row>
    <row r="25" spans="2:12" s="37" customFormat="1" ht="12.75">
      <c r="B25" s="18" t="s">
        <v>42</v>
      </c>
      <c r="C25" s="20">
        <f t="shared" si="0"/>
        <v>104082</v>
      </c>
      <c r="D25" s="20"/>
      <c r="E25" s="20">
        <v>0</v>
      </c>
      <c r="F25" s="20"/>
      <c r="G25" s="20">
        <v>476</v>
      </c>
      <c r="H25" s="20"/>
      <c r="I25" s="20">
        <v>152</v>
      </c>
      <c r="J25" s="21"/>
      <c r="K25" s="20">
        <v>103454</v>
      </c>
      <c r="L25" s="21"/>
    </row>
    <row r="26" spans="2:12" s="37" customFormat="1" ht="12.75">
      <c r="B26" s="18" t="s">
        <v>43</v>
      </c>
      <c r="C26" s="20">
        <f t="shared" si="0"/>
        <v>3604</v>
      </c>
      <c r="D26" s="20"/>
      <c r="E26" s="20">
        <v>0</v>
      </c>
      <c r="F26" s="20"/>
      <c r="G26" s="20">
        <v>0</v>
      </c>
      <c r="H26" s="20"/>
      <c r="I26" s="20">
        <v>0</v>
      </c>
      <c r="J26" s="21"/>
      <c r="K26" s="20">
        <v>3604</v>
      </c>
      <c r="L26" s="21"/>
    </row>
    <row r="27" spans="2:12" s="37" customFormat="1" ht="12.75">
      <c r="B27" s="18" t="s">
        <v>44</v>
      </c>
      <c r="C27" s="20">
        <f t="shared" si="0"/>
        <v>128059</v>
      </c>
      <c r="D27" s="20"/>
      <c r="E27" s="20">
        <v>0</v>
      </c>
      <c r="F27" s="20"/>
      <c r="G27" s="20">
        <v>128059</v>
      </c>
      <c r="H27" s="20"/>
      <c r="I27" s="20">
        <v>0</v>
      </c>
      <c r="J27" s="21"/>
      <c r="K27" s="20">
        <v>0</v>
      </c>
      <c r="L27" s="21"/>
    </row>
    <row r="28" spans="2:12" s="37" customFormat="1" ht="12.75">
      <c r="B28" s="18" t="s">
        <v>45</v>
      </c>
      <c r="C28" s="23">
        <f>E28+G28+I28+K28</f>
        <v>244518</v>
      </c>
      <c r="D28" s="20"/>
      <c r="E28" s="23">
        <v>1537</v>
      </c>
      <c r="F28" s="20"/>
      <c r="G28" s="23">
        <v>48992</v>
      </c>
      <c r="H28" s="20"/>
      <c r="I28" s="23">
        <v>73247</v>
      </c>
      <c r="J28" s="21"/>
      <c r="K28" s="23">
        <v>120742</v>
      </c>
      <c r="L28" s="21"/>
    </row>
    <row r="29" spans="2:12" s="37" customFormat="1" ht="12.75">
      <c r="B29" s="18" t="s">
        <v>14</v>
      </c>
      <c r="C29" s="19">
        <f>SUM(C21:C28)</f>
        <v>745917</v>
      </c>
      <c r="D29" s="20"/>
      <c r="E29" s="19">
        <f>SUM(E21:E28)</f>
        <v>4265</v>
      </c>
      <c r="F29" s="20"/>
      <c r="G29" s="19">
        <f>SUM(G21:G28)</f>
        <v>298677</v>
      </c>
      <c r="H29" s="20"/>
      <c r="I29" s="19">
        <f>SUM(I21:I28)</f>
        <v>123108</v>
      </c>
      <c r="J29" s="21"/>
      <c r="K29" s="19">
        <f>SUM(K21:K28)</f>
        <v>319867</v>
      </c>
      <c r="L29" s="21"/>
    </row>
    <row r="30" spans="2:12" s="37" customFormat="1" ht="12.75">
      <c r="B30" s="18"/>
      <c r="C30" s="23"/>
      <c r="D30" s="20"/>
      <c r="E30" s="23"/>
      <c r="F30" s="20"/>
      <c r="G30" s="23"/>
      <c r="H30" s="20"/>
      <c r="I30" s="23"/>
      <c r="J30" s="21"/>
      <c r="K30" s="23"/>
      <c r="L30" s="21"/>
    </row>
    <row r="31" spans="2:12" s="37" customFormat="1" ht="12.75">
      <c r="B31" s="18" t="s">
        <v>46</v>
      </c>
      <c r="C31" s="23"/>
      <c r="D31" s="20"/>
      <c r="E31" s="23"/>
      <c r="F31" s="20"/>
      <c r="G31" s="23"/>
      <c r="H31" s="20"/>
      <c r="I31" s="23"/>
      <c r="J31" s="21"/>
      <c r="K31" s="23"/>
      <c r="L31" s="21"/>
    </row>
    <row r="32" spans="2:12" s="37" customFormat="1" ht="12.75">
      <c r="B32" s="21" t="s">
        <v>47</v>
      </c>
      <c r="C32" s="22">
        <f>+C18-C29</f>
        <v>339856</v>
      </c>
      <c r="D32" s="20"/>
      <c r="E32" s="22">
        <f>+E18-E29</f>
        <v>4415</v>
      </c>
      <c r="F32" s="20"/>
      <c r="G32" s="22">
        <f>+G18-G29</f>
        <v>220095</v>
      </c>
      <c r="H32" s="20"/>
      <c r="I32" s="22">
        <f>+I18-I29</f>
        <v>80211</v>
      </c>
      <c r="J32" s="21"/>
      <c r="K32" s="22">
        <f>+K18-K29</f>
        <v>35135</v>
      </c>
      <c r="L32" s="21"/>
    </row>
    <row r="33" spans="2:12" s="37" customFormat="1" ht="12.75">
      <c r="B33" s="18"/>
      <c r="C33" s="20"/>
      <c r="D33" s="20"/>
      <c r="E33" s="20"/>
      <c r="F33" s="20"/>
      <c r="G33" s="20"/>
      <c r="H33" s="20"/>
      <c r="I33" s="20"/>
      <c r="J33" s="21"/>
      <c r="K33" s="20"/>
      <c r="L33" s="21"/>
    </row>
    <row r="34" spans="2:12" s="37" customFormat="1" ht="12.75">
      <c r="B34" s="20" t="s">
        <v>15</v>
      </c>
      <c r="C34" s="20"/>
      <c r="D34" s="20"/>
      <c r="E34" s="20"/>
      <c r="F34" s="20"/>
      <c r="G34" s="20"/>
      <c r="H34" s="20"/>
      <c r="I34" s="20"/>
      <c r="J34" s="21"/>
      <c r="K34" s="20"/>
      <c r="L34" s="21"/>
    </row>
    <row r="35" spans="2:12" s="37" customFormat="1" ht="12.75">
      <c r="B35" s="18" t="s">
        <v>48</v>
      </c>
      <c r="C35" s="22">
        <f>E35+G35+I35+K35</f>
        <v>124076</v>
      </c>
      <c r="D35" s="20"/>
      <c r="E35" s="22">
        <v>3280</v>
      </c>
      <c r="F35" s="20" t="s">
        <v>0</v>
      </c>
      <c r="G35" s="22">
        <v>84789</v>
      </c>
      <c r="H35" s="20"/>
      <c r="I35" s="22">
        <v>36007</v>
      </c>
      <c r="J35" s="21"/>
      <c r="K35" s="22">
        <v>0</v>
      </c>
      <c r="L35" s="21"/>
    </row>
    <row r="36" spans="2:12" s="37" customFormat="1" ht="12.75">
      <c r="B36" s="18"/>
      <c r="C36" s="23"/>
      <c r="D36" s="23"/>
      <c r="E36" s="23"/>
      <c r="F36" s="23"/>
      <c r="G36" s="23"/>
      <c r="H36" s="23"/>
      <c r="I36" s="23"/>
      <c r="J36" s="24"/>
      <c r="K36" s="23"/>
      <c r="L36" s="21"/>
    </row>
    <row r="37" spans="2:12" s="37" customFormat="1" ht="13.5" thickBot="1">
      <c r="B37" s="18" t="s">
        <v>16</v>
      </c>
      <c r="C37" s="40">
        <f>+C32+C35</f>
        <v>463932</v>
      </c>
      <c r="D37" s="20"/>
      <c r="E37" s="40">
        <f>+E32+E35</f>
        <v>7695</v>
      </c>
      <c r="F37" s="20"/>
      <c r="G37" s="40">
        <f>+G32+G35</f>
        <v>304884</v>
      </c>
      <c r="H37" s="20"/>
      <c r="I37" s="40">
        <f>+I32+I35</f>
        <v>116218</v>
      </c>
      <c r="J37" s="20"/>
      <c r="K37" s="40">
        <f>+K32+K35</f>
        <v>35135</v>
      </c>
      <c r="L37" s="21"/>
    </row>
    <row r="38" spans="2:12" s="37" customFormat="1" ht="13.5" thickTop="1">
      <c r="B38" s="21"/>
      <c r="C38" s="21"/>
      <c r="D38" s="21"/>
      <c r="E38" s="21"/>
      <c r="F38" s="21"/>
      <c r="G38" s="21"/>
      <c r="H38" s="21"/>
      <c r="I38" s="21"/>
      <c r="J38" s="21"/>
      <c r="K38" s="20"/>
      <c r="L38" s="21"/>
    </row>
  </sheetData>
  <sheetProtection/>
  <mergeCells count="3">
    <mergeCell ref="B3:K3"/>
    <mergeCell ref="B6:K6"/>
    <mergeCell ref="A5:L5"/>
  </mergeCells>
  <conditionalFormatting sqref="A12:L37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75" zoomScaleNormal="75" zoomScalePageLayoutView="0" workbookViewId="0" topLeftCell="A1">
      <selection activeCell="E22" sqref="E22"/>
    </sheetView>
  </sheetViews>
  <sheetFormatPr defaultColWidth="9.140625" defaultRowHeight="12.75"/>
  <cols>
    <col min="2" max="2" width="41.140625" style="1" bestFit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0" width="1.7109375" style="1" customWidth="1"/>
    <col min="11" max="11" width="13.7109375" style="2" customWidth="1"/>
  </cols>
  <sheetData>
    <row r="1" spans="2:11" ht="13.5" thickBot="1">
      <c r="B1" s="2"/>
      <c r="C1" s="10"/>
      <c r="D1" s="10"/>
      <c r="E1" s="10"/>
      <c r="F1" s="10"/>
      <c r="G1" s="10"/>
      <c r="H1" s="10"/>
      <c r="I1" s="10"/>
      <c r="J1" s="12"/>
      <c r="K1" s="10"/>
    </row>
    <row r="2" spans="1:12" ht="4.5" customHeight="1">
      <c r="A2" s="25"/>
      <c r="B2" s="13"/>
      <c r="C2" s="13"/>
      <c r="D2" s="13"/>
      <c r="E2" s="13"/>
      <c r="F2" s="13"/>
      <c r="G2" s="13"/>
      <c r="H2" s="13"/>
      <c r="I2" s="13"/>
      <c r="J2" s="3"/>
      <c r="K2" s="13"/>
      <c r="L2" s="26"/>
    </row>
    <row r="3" spans="1:12" ht="12.75">
      <c r="A3" s="27"/>
      <c r="B3" s="46" t="s">
        <v>11</v>
      </c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1:12" ht="6" customHeight="1">
      <c r="A4" s="27"/>
      <c r="B4" s="5"/>
      <c r="C4" s="4"/>
      <c r="D4" s="4"/>
      <c r="E4" s="14"/>
      <c r="F4" s="14"/>
      <c r="G4" s="14"/>
      <c r="H4" s="14"/>
      <c r="I4" s="14"/>
      <c r="J4" s="6"/>
      <c r="K4" s="14"/>
      <c r="L4" s="28"/>
    </row>
    <row r="5" spans="1:12" ht="12.75">
      <c r="A5" s="27"/>
      <c r="B5" s="46" t="s">
        <v>29</v>
      </c>
      <c r="C5" s="51"/>
      <c r="D5" s="51"/>
      <c r="E5" s="51"/>
      <c r="F5" s="51"/>
      <c r="G5" s="51"/>
      <c r="H5" s="51"/>
      <c r="I5" s="51"/>
      <c r="J5" s="51"/>
      <c r="K5" s="51"/>
      <c r="L5" s="28"/>
    </row>
    <row r="6" spans="1:12" ht="12.75">
      <c r="A6" s="27"/>
      <c r="B6" s="48" t="s">
        <v>49</v>
      </c>
      <c r="C6" s="51"/>
      <c r="D6" s="51"/>
      <c r="E6" s="51"/>
      <c r="F6" s="51"/>
      <c r="G6" s="51"/>
      <c r="H6" s="51"/>
      <c r="I6" s="51"/>
      <c r="J6" s="51"/>
      <c r="K6" s="51"/>
      <c r="L6" s="28"/>
    </row>
    <row r="7" spans="1:12" ht="4.5" customHeight="1" thickBot="1">
      <c r="A7" s="29"/>
      <c r="B7" s="15"/>
      <c r="C7" s="15"/>
      <c r="D7" s="16"/>
      <c r="E7" s="16"/>
      <c r="F7" s="16"/>
      <c r="G7" s="16"/>
      <c r="H7" s="16"/>
      <c r="I7" s="16"/>
      <c r="J7" s="15"/>
      <c r="K7" s="16"/>
      <c r="L7" s="30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11" ht="12.75">
      <c r="B10" s="2"/>
      <c r="C10" s="8" t="s">
        <v>1</v>
      </c>
      <c r="D10" s="2"/>
      <c r="E10" s="8" t="s">
        <v>2</v>
      </c>
      <c r="F10" s="2"/>
      <c r="G10" s="8" t="s">
        <v>3</v>
      </c>
      <c r="H10" s="2"/>
      <c r="I10" s="8" t="s">
        <v>4</v>
      </c>
      <c r="K10" s="8" t="s">
        <v>5</v>
      </c>
    </row>
    <row r="11" spans="2:11" s="37" customFormat="1" ht="12.75">
      <c r="B11" s="20"/>
      <c r="C11" s="20"/>
      <c r="D11" s="20"/>
      <c r="E11" s="20"/>
      <c r="F11" s="20"/>
      <c r="G11" s="20"/>
      <c r="H11" s="20"/>
      <c r="I11" s="20"/>
      <c r="J11" s="21"/>
      <c r="K11" s="20"/>
    </row>
    <row r="12" spans="2:11" s="37" customFormat="1" ht="12.75">
      <c r="B12" s="20" t="s">
        <v>8</v>
      </c>
      <c r="C12" s="20"/>
      <c r="D12" s="20"/>
      <c r="E12" s="20"/>
      <c r="F12" s="20"/>
      <c r="G12" s="20"/>
      <c r="H12" s="20"/>
      <c r="I12" s="20"/>
      <c r="J12" s="21"/>
      <c r="K12" s="20"/>
    </row>
    <row r="13" spans="2:11" s="37" customFormat="1" ht="12.75">
      <c r="B13" s="18" t="s">
        <v>19</v>
      </c>
      <c r="C13" s="38">
        <f>SUM(E13:K13)</f>
        <v>3157644</v>
      </c>
      <c r="D13" s="20"/>
      <c r="E13" s="38">
        <v>86575</v>
      </c>
      <c r="F13" s="20"/>
      <c r="G13" s="38">
        <v>2066089</v>
      </c>
      <c r="H13" s="20"/>
      <c r="I13" s="38">
        <v>947803</v>
      </c>
      <c r="J13" s="20"/>
      <c r="K13" s="38">
        <v>57177</v>
      </c>
    </row>
    <row r="14" spans="2:11" s="37" customFormat="1" ht="12.75">
      <c r="B14" s="18" t="s">
        <v>20</v>
      </c>
      <c r="C14" s="20">
        <f>SUM(E14:K14)</f>
        <v>336531</v>
      </c>
      <c r="D14" s="20"/>
      <c r="E14" s="20">
        <v>0</v>
      </c>
      <c r="F14" s="20"/>
      <c r="G14" s="20">
        <v>336531</v>
      </c>
      <c r="H14" s="20"/>
      <c r="I14" s="20">
        <v>0</v>
      </c>
      <c r="J14" s="21"/>
      <c r="K14" s="20"/>
    </row>
    <row r="15" spans="2:11" s="37" customFormat="1" ht="12.75">
      <c r="B15" s="18" t="s">
        <v>21</v>
      </c>
      <c r="C15" s="23">
        <f>SUM(E15:K15)</f>
        <v>209796</v>
      </c>
      <c r="D15" s="20"/>
      <c r="E15" s="23">
        <v>3322</v>
      </c>
      <c r="F15" s="20"/>
      <c r="G15" s="41">
        <v>0</v>
      </c>
      <c r="H15" s="20"/>
      <c r="I15" s="41">
        <v>73783</v>
      </c>
      <c r="J15" s="21"/>
      <c r="K15" s="23">
        <v>132691</v>
      </c>
    </row>
    <row r="16" spans="2:11" s="37" customFormat="1" ht="12.75">
      <c r="B16" s="18" t="s">
        <v>17</v>
      </c>
      <c r="C16" s="19">
        <f>SUM(C13:C15)</f>
        <v>3703971</v>
      </c>
      <c r="D16" s="20"/>
      <c r="E16" s="19">
        <f>SUM(E13:E15)</f>
        <v>89897</v>
      </c>
      <c r="F16" s="20"/>
      <c r="G16" s="19">
        <f>SUM(G13:G15)</f>
        <v>2402620</v>
      </c>
      <c r="H16" s="20"/>
      <c r="I16" s="19">
        <f>SUM(I13:I15)</f>
        <v>1021586</v>
      </c>
      <c r="J16" s="21"/>
      <c r="K16" s="19">
        <f>SUM(K13:K15)</f>
        <v>189868</v>
      </c>
    </row>
    <row r="17" spans="2:11" s="37" customFormat="1" ht="12.75">
      <c r="B17" s="20"/>
      <c r="C17" s="20"/>
      <c r="D17" s="20"/>
      <c r="E17" s="20"/>
      <c r="F17" s="20"/>
      <c r="G17" s="20"/>
      <c r="H17" s="20"/>
      <c r="I17" s="20"/>
      <c r="J17" s="21"/>
      <c r="K17" s="20"/>
    </row>
    <row r="18" spans="2:11" s="37" customFormat="1" ht="12.75">
      <c r="B18" s="20" t="s">
        <v>9</v>
      </c>
      <c r="C18" s="20"/>
      <c r="D18" s="20"/>
      <c r="E18" s="20"/>
      <c r="F18" s="20"/>
      <c r="G18" s="20"/>
      <c r="H18" s="20"/>
      <c r="I18" s="20"/>
      <c r="J18" s="21"/>
      <c r="K18" s="20" t="s">
        <v>0</v>
      </c>
    </row>
    <row r="19" spans="2:11" s="37" customFormat="1" ht="12.75">
      <c r="B19" s="18" t="s">
        <v>22</v>
      </c>
      <c r="C19" s="42">
        <f>SUM(E19:K19)</f>
        <v>19095</v>
      </c>
      <c r="D19" s="42"/>
      <c r="E19" s="42">
        <v>0</v>
      </c>
      <c r="F19" s="42"/>
      <c r="G19" s="42">
        <f>2171+13653</f>
        <v>15824</v>
      </c>
      <c r="H19" s="42"/>
      <c r="I19" s="42">
        <v>3672</v>
      </c>
      <c r="J19" s="43"/>
      <c r="K19" s="42">
        <v>-401</v>
      </c>
    </row>
    <row r="20" spans="2:11" s="37" customFormat="1" ht="12.75">
      <c r="B20" s="18" t="s">
        <v>23</v>
      </c>
      <c r="C20" s="44">
        <f>SUM(E20:K20)</f>
        <v>231638</v>
      </c>
      <c r="D20" s="42"/>
      <c r="E20" s="44">
        <v>3563</v>
      </c>
      <c r="F20" s="42"/>
      <c r="G20" s="44">
        <v>698</v>
      </c>
      <c r="H20" s="42"/>
      <c r="I20" s="44">
        <v>85036</v>
      </c>
      <c r="J20" s="43"/>
      <c r="K20" s="45">
        <v>142341</v>
      </c>
    </row>
    <row r="21" spans="2:11" s="37" customFormat="1" ht="12.75">
      <c r="B21" s="18" t="s">
        <v>18</v>
      </c>
      <c r="C21" s="19">
        <f>SUM(C19:C20)</f>
        <v>250733</v>
      </c>
      <c r="D21" s="20"/>
      <c r="E21" s="19">
        <f>SUM(E19:E20)</f>
        <v>3563</v>
      </c>
      <c r="F21" s="20"/>
      <c r="G21" s="19">
        <f>SUM(G19:G20)</f>
        <v>16522</v>
      </c>
      <c r="H21" s="20"/>
      <c r="I21" s="19">
        <f>SUM(I19:I20)</f>
        <v>88708</v>
      </c>
      <c r="J21" s="21"/>
      <c r="K21" s="19">
        <f>SUM(K19:K20)</f>
        <v>141940</v>
      </c>
    </row>
    <row r="22" spans="2:11" s="37" customFormat="1" ht="12.75">
      <c r="B22" s="18"/>
      <c r="C22" s="20"/>
      <c r="D22" s="20"/>
      <c r="E22" s="20"/>
      <c r="F22" s="20"/>
      <c r="G22" s="20"/>
      <c r="H22" s="20"/>
      <c r="I22" s="39"/>
      <c r="J22" s="21"/>
      <c r="K22" s="20"/>
    </row>
    <row r="23" spans="2:11" s="37" customFormat="1" ht="13.5" thickBot="1">
      <c r="B23" s="18" t="s">
        <v>24</v>
      </c>
      <c r="C23" s="40">
        <f>C16-C21</f>
        <v>3453238</v>
      </c>
      <c r="D23" s="20"/>
      <c r="E23" s="40">
        <f>E16-E21</f>
        <v>86334</v>
      </c>
      <c r="F23" s="20"/>
      <c r="G23" s="40">
        <f>G16-G21</f>
        <v>2386098</v>
      </c>
      <c r="H23" s="20"/>
      <c r="I23" s="40">
        <f>I16-I21</f>
        <v>932878</v>
      </c>
      <c r="J23" s="21"/>
      <c r="K23" s="40">
        <f>K16-K21</f>
        <v>47928</v>
      </c>
    </row>
    <row r="24" spans="2:11" ht="13.5" thickTop="1">
      <c r="B24" s="9"/>
      <c r="C24" s="10"/>
      <c r="D24" s="2"/>
      <c r="E24" s="10"/>
      <c r="F24" s="2"/>
      <c r="G24" s="10"/>
      <c r="H24" s="2"/>
      <c r="I24" s="10"/>
      <c r="J24" s="2"/>
      <c r="K24" s="10"/>
    </row>
    <row r="25" spans="2:11" ht="13.5" thickBot="1">
      <c r="B25" s="9"/>
      <c r="C25" s="10"/>
      <c r="D25" s="10"/>
      <c r="E25" s="10"/>
      <c r="F25" s="10"/>
      <c r="G25" s="10"/>
      <c r="H25" s="10"/>
      <c r="I25" s="10"/>
      <c r="J25" s="12"/>
      <c r="K25" s="10"/>
    </row>
    <row r="26" spans="1:12" ht="7.5" customHeight="1">
      <c r="A26" s="25"/>
      <c r="B26" s="31"/>
      <c r="C26" s="13"/>
      <c r="D26" s="13"/>
      <c r="E26" s="13"/>
      <c r="F26" s="13"/>
      <c r="G26" s="13"/>
      <c r="H26" s="13"/>
      <c r="I26" s="13"/>
      <c r="J26" s="3"/>
      <c r="K26" s="13"/>
      <c r="L26" s="26"/>
    </row>
    <row r="27" spans="1:12" ht="12.75">
      <c r="A27" s="27"/>
      <c r="B27" s="46" t="s">
        <v>12</v>
      </c>
      <c r="C27" s="51"/>
      <c r="D27" s="51"/>
      <c r="E27" s="51"/>
      <c r="F27" s="51"/>
      <c r="G27" s="51"/>
      <c r="H27" s="51"/>
      <c r="I27" s="51"/>
      <c r="J27" s="51"/>
      <c r="K27" s="51"/>
      <c r="L27" s="28"/>
    </row>
    <row r="28" spans="1:12" ht="12.75">
      <c r="A28" s="27"/>
      <c r="B28" s="48" t="s">
        <v>49</v>
      </c>
      <c r="C28" s="51"/>
      <c r="D28" s="51"/>
      <c r="E28" s="51"/>
      <c r="F28" s="51"/>
      <c r="G28" s="51"/>
      <c r="H28" s="51"/>
      <c r="I28" s="51"/>
      <c r="J28" s="51"/>
      <c r="K28" s="51"/>
      <c r="L28" s="28"/>
    </row>
    <row r="29" spans="1:12" ht="8.25" customHeight="1" thickBot="1">
      <c r="A29" s="29"/>
      <c r="B29" s="32"/>
      <c r="C29" s="17"/>
      <c r="D29" s="16"/>
      <c r="E29" s="16"/>
      <c r="F29" s="16"/>
      <c r="G29" s="16"/>
      <c r="H29" s="16"/>
      <c r="I29" s="16"/>
      <c r="J29" s="15"/>
      <c r="K29" s="16"/>
      <c r="L29" s="30"/>
    </row>
    <row r="30" spans="2:9" ht="12.75">
      <c r="B30" s="9"/>
      <c r="C30" s="11"/>
      <c r="D30" s="2"/>
      <c r="E30" s="2"/>
      <c r="F30" s="2"/>
      <c r="G30" s="2"/>
      <c r="H30" s="2"/>
      <c r="I30" s="2"/>
    </row>
    <row r="31" spans="2:9" ht="12.75">
      <c r="B31" s="9"/>
      <c r="C31" s="11"/>
      <c r="D31" s="2"/>
      <c r="E31" s="2"/>
      <c r="F31" s="2"/>
      <c r="G31" s="2"/>
      <c r="H31" s="2"/>
      <c r="I31" s="2"/>
    </row>
    <row r="32" spans="2:11" s="37" customFormat="1" ht="12.75">
      <c r="B32" s="20" t="s">
        <v>10</v>
      </c>
      <c r="C32" s="20"/>
      <c r="D32" s="20"/>
      <c r="E32" s="20"/>
      <c r="F32" s="20"/>
      <c r="G32" s="20"/>
      <c r="H32" s="20"/>
      <c r="I32" s="20"/>
      <c r="J32" s="21"/>
      <c r="K32" s="20"/>
    </row>
    <row r="33" spans="2:11" s="37" customFormat="1" ht="12.75">
      <c r="B33" s="20" t="s">
        <v>25</v>
      </c>
      <c r="C33" s="20"/>
      <c r="D33" s="20"/>
      <c r="E33" s="20"/>
      <c r="F33" s="20"/>
      <c r="G33" s="20"/>
      <c r="H33" s="20"/>
      <c r="I33" s="20"/>
      <c r="J33" s="21"/>
      <c r="K33" s="20"/>
    </row>
    <row r="34" spans="2:11" s="37" customFormat="1" ht="12.75">
      <c r="B34" s="18" t="s">
        <v>26</v>
      </c>
      <c r="C34" s="38">
        <f>SUM(E34:K34)</f>
        <v>2802236</v>
      </c>
      <c r="D34" s="20"/>
      <c r="E34" s="38">
        <v>63941</v>
      </c>
      <c r="F34" s="20"/>
      <c r="G34" s="38">
        <v>2078614</v>
      </c>
      <c r="H34" s="20"/>
      <c r="I34" s="38">
        <v>651164</v>
      </c>
      <c r="J34" s="20"/>
      <c r="K34" s="38">
        <v>8517</v>
      </c>
    </row>
    <row r="35" spans="2:11" s="37" customFormat="1" ht="12.75">
      <c r="B35" s="18" t="s">
        <v>27</v>
      </c>
      <c r="C35" s="20">
        <f>SUM(E35:K35)</f>
        <v>463932</v>
      </c>
      <c r="D35" s="20"/>
      <c r="E35" s="20">
        <v>7695</v>
      </c>
      <c r="F35" s="20"/>
      <c r="G35" s="20">
        <v>304884</v>
      </c>
      <c r="H35" s="20"/>
      <c r="I35" s="20">
        <v>116218</v>
      </c>
      <c r="J35" s="21"/>
      <c r="K35" s="20">
        <v>35135</v>
      </c>
    </row>
    <row r="36" spans="2:11" s="37" customFormat="1" ht="12.75">
      <c r="B36" s="18" t="s">
        <v>28</v>
      </c>
      <c r="C36" s="19">
        <f>SUM(C34:C35)</f>
        <v>3266168</v>
      </c>
      <c r="D36" s="20"/>
      <c r="E36" s="19">
        <f>SUM(E34:E35)</f>
        <v>71636</v>
      </c>
      <c r="F36" s="20"/>
      <c r="G36" s="19">
        <f>SUM(G34:G35)</f>
        <v>2383498</v>
      </c>
      <c r="H36" s="20"/>
      <c r="I36" s="19">
        <f>SUM(I34:I35)</f>
        <v>767382</v>
      </c>
      <c r="J36" s="21"/>
      <c r="K36" s="19">
        <f>SUM(K34:K35)</f>
        <v>43652</v>
      </c>
    </row>
    <row r="37" spans="2:11" s="37" customFormat="1" ht="12.75">
      <c r="B37" s="20"/>
      <c r="C37" s="20"/>
      <c r="D37" s="20"/>
      <c r="E37" s="20"/>
      <c r="F37" s="20"/>
      <c r="G37" s="20"/>
      <c r="H37" s="20"/>
      <c r="I37" s="20"/>
      <c r="J37" s="21"/>
      <c r="K37" s="20"/>
    </row>
    <row r="38" spans="2:11" s="37" customFormat="1" ht="12.75">
      <c r="B38" s="20" t="s">
        <v>30</v>
      </c>
      <c r="C38" s="20"/>
      <c r="D38" s="20"/>
      <c r="E38" s="20"/>
      <c r="F38" s="20"/>
      <c r="G38" s="20"/>
      <c r="H38" s="20"/>
      <c r="I38" s="20"/>
      <c r="J38" s="21"/>
      <c r="K38" s="20"/>
    </row>
    <row r="39" spans="2:11" s="37" customFormat="1" ht="12.75">
      <c r="B39" s="18" t="s">
        <v>26</v>
      </c>
      <c r="C39" s="20">
        <f>SUM(E39:K39)</f>
        <v>183466</v>
      </c>
      <c r="D39" s="20"/>
      <c r="E39" s="20">
        <v>14698</v>
      </c>
      <c r="F39" s="20"/>
      <c r="G39" s="20">
        <v>2600</v>
      </c>
      <c r="H39" s="20"/>
      <c r="I39" s="20">
        <v>165496</v>
      </c>
      <c r="J39" s="21"/>
      <c r="K39" s="20">
        <v>672</v>
      </c>
    </row>
    <row r="40" spans="2:11" s="37" customFormat="1" ht="12.75">
      <c r="B40" s="18" t="s">
        <v>50</v>
      </c>
      <c r="C40" s="20">
        <f>SUM(E40:K40)</f>
        <v>3604</v>
      </c>
      <c r="D40" s="20"/>
      <c r="E40" s="20">
        <v>0</v>
      </c>
      <c r="F40" s="20"/>
      <c r="G40" s="20">
        <v>0</v>
      </c>
      <c r="H40" s="20"/>
      <c r="I40" s="20">
        <v>0</v>
      </c>
      <c r="J40" s="21"/>
      <c r="K40" s="20">
        <v>3604</v>
      </c>
    </row>
    <row r="41" spans="2:11" s="37" customFormat="1" ht="12.75">
      <c r="B41" s="18" t="s">
        <v>31</v>
      </c>
      <c r="C41" s="19">
        <f>SUM(C39:C40)</f>
        <v>187070</v>
      </c>
      <c r="D41" s="23">
        <f>SUM(D39:D39)</f>
        <v>0</v>
      </c>
      <c r="E41" s="19">
        <f>SUM(E39:E40)</f>
        <v>14698</v>
      </c>
      <c r="F41" s="23">
        <f>SUM(F39:F39)</f>
        <v>0</v>
      </c>
      <c r="G41" s="19">
        <f>SUM(G39:G40)</f>
        <v>2600</v>
      </c>
      <c r="H41" s="23">
        <f>SUM(H39:H39)</f>
        <v>0</v>
      </c>
      <c r="I41" s="19">
        <f>SUM(I39:I40)</f>
        <v>165496</v>
      </c>
      <c r="J41" s="20"/>
      <c r="K41" s="19">
        <f>SUM(K39:K40)</f>
        <v>4276</v>
      </c>
    </row>
    <row r="42" spans="2:11" s="37" customFormat="1" ht="12.75">
      <c r="B42" s="20"/>
      <c r="C42" s="20"/>
      <c r="D42" s="20"/>
      <c r="E42" s="20"/>
      <c r="F42" s="20"/>
      <c r="G42" s="20"/>
      <c r="H42" s="20"/>
      <c r="I42" s="20"/>
      <c r="J42" s="21"/>
      <c r="K42" s="20"/>
    </row>
    <row r="43" spans="2:11" s="37" customFormat="1" ht="13.5" thickBot="1">
      <c r="B43" s="18" t="s">
        <v>32</v>
      </c>
      <c r="C43" s="40">
        <f>C36+C41</f>
        <v>3453238</v>
      </c>
      <c r="D43" s="20"/>
      <c r="E43" s="40">
        <f>E36+E41</f>
        <v>86334</v>
      </c>
      <c r="F43" s="20"/>
      <c r="G43" s="40">
        <f>G36+G41</f>
        <v>2386098</v>
      </c>
      <c r="H43" s="20"/>
      <c r="I43" s="40">
        <f>I36+I41</f>
        <v>932878</v>
      </c>
      <c r="J43" s="21"/>
      <c r="K43" s="40">
        <f>K36+K41</f>
        <v>47928</v>
      </c>
    </row>
    <row r="44" spans="2:11" s="37" customFormat="1" ht="13.5" thickTop="1">
      <c r="B44" s="20"/>
      <c r="C44" s="23"/>
      <c r="D44" s="20"/>
      <c r="E44" s="23"/>
      <c r="F44" s="20"/>
      <c r="G44" s="23"/>
      <c r="H44" s="20"/>
      <c r="I44" s="23"/>
      <c r="J44" s="21"/>
      <c r="K44" s="23"/>
    </row>
    <row r="45" spans="3:11" ht="12.75">
      <c r="C45" s="12"/>
      <c r="D45" s="12"/>
      <c r="E45" s="12"/>
      <c r="F45" s="12"/>
      <c r="G45" s="12"/>
      <c r="H45" s="12"/>
      <c r="I45" s="12"/>
      <c r="J45" s="12"/>
      <c r="K45" s="10"/>
    </row>
  </sheetData>
  <sheetProtection/>
  <mergeCells count="5">
    <mergeCell ref="B28:K28"/>
    <mergeCell ref="B3:K3"/>
    <mergeCell ref="B5:K5"/>
    <mergeCell ref="B6:K6"/>
    <mergeCell ref="B27:K27"/>
  </mergeCells>
  <conditionalFormatting sqref="A12:L23">
    <cfRule type="expression" priority="2" dxfId="0" stopIfTrue="1">
      <formula>MOD(ROW(),2)=0</formula>
    </cfRule>
  </conditionalFormatting>
  <conditionalFormatting sqref="A32:L43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fitToHeight="1" fitToWidth="1" horizontalDpi="600" verticalDpi="600" orientation="landscape" scale="90" r:id="rId1"/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eparfait</cp:lastModifiedBy>
  <cp:lastPrinted>2008-09-17T14:27:12Z</cp:lastPrinted>
  <dcterms:created xsi:type="dcterms:W3CDTF">2003-08-01T20:34:54Z</dcterms:created>
  <dcterms:modified xsi:type="dcterms:W3CDTF">2008-10-14T16:13:56Z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-1412954948</vt:i4>
  </property>
  <property fmtid="{D5CDD505-2E9C-101B-9397-08002B2CF9AE}" pid="3" name="_EmailSubject">
    <vt:lpwstr>Auxiliary Statements</vt:lpwstr>
  </property>
  <property fmtid="{D5CDD505-2E9C-101B-9397-08002B2CF9AE}" pid="4" name="_AuthorEmail">
    <vt:lpwstr>aborne@lsue.edu</vt:lpwstr>
  </property>
  <property fmtid="{D5CDD505-2E9C-101B-9397-08002B2CF9AE}" pid="5" name="_AuthorEmailDisplayName">
    <vt:lpwstr>Amanda Borne</vt:lpwstr>
  </property>
  <property fmtid="{D5CDD505-2E9C-101B-9397-08002B2CF9AE}" pid="6" name="_PreviousAdHocReviewCycleID">
    <vt:i4>-1412954948</vt:i4>
  </property>
  <property fmtid="{D5CDD505-2E9C-101B-9397-08002B2CF9AE}" pid="7" name="_ReviewingToolsShownOnce">
    <vt:lpwstr/>
  </property>
</Properties>
</file>