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Sheet'!$A$1:$D$45</definedName>
    <definedName name="_xlnm.Print_Area" localSheetId="1">'Operating'!$A$1:$D$32</definedName>
  </definedNames>
  <calcPr fullCalcOnLoad="1"/>
</workbook>
</file>

<file path=xl/sharedStrings.xml><?xml version="1.0" encoding="utf-8"?>
<sst xmlns="http://schemas.openxmlformats.org/spreadsheetml/2006/main" count="49" uniqueCount="46">
  <si>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</si>
  <si>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</si>
  <si>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</si>
  <si>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</si>
  <si>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</si>
  <si>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</si>
  <si>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</si>
  <si>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</si>
  <si>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</si>
  <si>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</si>
  <si>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</si>
  <si>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</si>
  <si>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</si>
  <si>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</si>
  <si>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</si>
  <si>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</si>
  <si>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</si>
  <si>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</si>
  <si>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</si>
  <si>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</si>
  <si>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</si>
  <si>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</si>
  <si>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</si>
  <si>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</si>
  <si>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</si>
  <si>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</si>
  <si>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</si>
  <si>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</si>
  <si>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</si>
  <si>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</si>
  <si>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</si>
  <si>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 xml:space="preserve">    Fee allocation</t>
  </si>
  <si>
    <t xml:space="preserve">    Deposits held for others</t>
  </si>
  <si>
    <t xml:space="preserve">    Deferred revenues</t>
  </si>
  <si>
    <t xml:space="preserve">    Principal and interest</t>
  </si>
  <si>
    <t xml:space="preserve">            Total equipment renewals and replacements</t>
  </si>
  <si>
    <t xml:space="preserve">        Net transfers to plant fund</t>
  </si>
  <si>
    <t>ANALYSIS OF REVENUES AND EXPENDITURES</t>
  </si>
  <si>
    <t xml:space="preserve">        Equipment purchases</t>
  </si>
  <si>
    <t xml:space="preserve">        Net transfers to restricted fund</t>
  </si>
  <si>
    <t>PARKING &amp; TRANSPORTATION SERVICES</t>
  </si>
  <si>
    <t xml:space="preserve">    Salaries and wages</t>
  </si>
  <si>
    <t xml:space="preserve">    Travel</t>
  </si>
  <si>
    <t xml:space="preserve">    Utilities</t>
  </si>
  <si>
    <t>AS OF JUNE 30, 2018</t>
  </si>
  <si>
    <t>FOR THE YEAR ENDED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</si>
</sst>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  <font>
      <b/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 horizontal="center"/>
    </xf>
    <xf numFmtId="37" fontId="42" fillId="0" borderId="0" xfId="60" applyFont="1" applyFill="1" applyBorder="1" applyAlignment="1">
      <alignment horizontal="right"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1" xfId="46" applyNumberFormat="1" applyFont="1" applyFill="1" applyBorder="1" applyAlignment="1" applyProtection="1">
      <alignment vertical="center"/>
      <protection/>
    </xf>
    <xf numFmtId="37" fontId="43" fillId="0" borderId="0" xfId="59" applyFont="1" applyFill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44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0" xfId="59" applyFont="1" applyFill="1" applyBorder="1" applyAlignment="1" applyProtection="1">
      <alignment vertical="center"/>
      <protection/>
    </xf>
    <xf numFmtId="164" fontId="22" fillId="0" borderId="11" xfId="48" applyNumberFormat="1" applyFont="1" applyFill="1" applyBorder="1" applyAlignment="1" applyProtection="1">
      <alignment vertical="center"/>
      <protection/>
    </xf>
    <xf numFmtId="164" fontId="43" fillId="0" borderId="0" xfId="48" applyNumberFormat="1" applyFont="1" applyFill="1" applyBorder="1" applyAlignment="1" applyProtection="1">
      <alignment vertical="center"/>
      <protection/>
    </xf>
    <xf numFmtId="165" fontId="22" fillId="0" borderId="12" xfId="44" applyNumberFormat="1" applyFont="1" applyFill="1" applyBorder="1" applyAlignment="1" applyProtection="1">
      <alignment vertical="center"/>
      <protection/>
    </xf>
    <xf numFmtId="165" fontId="22" fillId="0" borderId="13" xfId="42" applyNumberFormat="1" applyFont="1" applyFill="1" applyBorder="1" applyAlignment="1" applyProtection="1">
      <alignment vertical="center"/>
      <protection/>
    </xf>
    <xf numFmtId="164" fontId="22" fillId="0" borderId="14" xfId="48" applyNumberFormat="1" applyFont="1" applyFill="1" applyBorder="1" applyAlignment="1" applyProtection="1">
      <alignment vertical="center"/>
      <protection/>
    </xf>
    <xf numFmtId="165" fontId="41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123825</xdr:rowOff>
    </xdr:from>
    <xdr:to>
      <xdr:col>0</xdr:col>
      <xdr:colOff>2038350</xdr:colOff>
      <xdr:row>5</xdr:row>
      <xdr:rowOff>171450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9525</xdr:rowOff>
    </xdr:from>
    <xdr:to>
      <xdr:col>0</xdr:col>
      <xdr:colOff>1876425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619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5"/>
  <sheetViews>
    <sheetView zoomScalePageLayoutView="0" workbookViewId="0" topLeftCell="A13">
      <selection activeCell="F13" sqref="F1:H16384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2" ht="12.75"/>
    <row r="3" spans="1:4" ht="15.75">
      <c r="A3" s="5"/>
      <c r="B3" s="6" t="s">
        <v>40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13</v>
      </c>
      <c r="C5" s="10"/>
      <c r="D5" s="10"/>
    </row>
    <row r="6" spans="1:4" ht="15">
      <c r="A6" s="5"/>
      <c r="B6" s="10" t="s">
        <v>44</v>
      </c>
      <c r="C6" s="10"/>
      <c r="D6" s="10"/>
    </row>
    <row r="10" spans="1:4" ht="15">
      <c r="A10" s="11" t="s">
        <v>14</v>
      </c>
      <c r="B10" s="11"/>
      <c r="C10" s="12"/>
      <c r="D10" s="11"/>
    </row>
    <row r="11" spans="1:4" ht="15">
      <c r="A11" s="11" t="s">
        <v>15</v>
      </c>
      <c r="B11" s="11"/>
      <c r="C11" s="13"/>
      <c r="D11" s="14">
        <f>5197639+129946+269763+134446</f>
        <v>5731794</v>
      </c>
    </row>
    <row r="12" spans="1:4" ht="15">
      <c r="A12" s="11" t="s">
        <v>30</v>
      </c>
      <c r="B12" s="11"/>
      <c r="C12" s="13"/>
      <c r="D12" s="15">
        <f>392067</f>
        <v>392067</v>
      </c>
    </row>
    <row r="13" spans="1:4" ht="15">
      <c r="A13" s="11" t="s">
        <v>16</v>
      </c>
      <c r="B13" s="11"/>
      <c r="C13" s="16"/>
      <c r="D13" s="17">
        <f>SUM(D11:D12)</f>
        <v>6123861</v>
      </c>
    </row>
    <row r="14" spans="1:4" ht="15">
      <c r="A14" s="11"/>
      <c r="B14" s="11"/>
      <c r="C14" s="16"/>
      <c r="D14" s="16"/>
    </row>
    <row r="15" spans="1:4" ht="15">
      <c r="A15" s="11" t="s">
        <v>17</v>
      </c>
      <c r="B15" s="11"/>
      <c r="C15" s="16"/>
      <c r="D15" s="16"/>
    </row>
    <row r="16" spans="1:4" ht="15">
      <c r="A16" s="11" t="s">
        <v>18</v>
      </c>
      <c r="B16" s="11"/>
      <c r="C16" s="16"/>
      <c r="D16" s="16">
        <v>224798</v>
      </c>
    </row>
    <row r="17" spans="1:4" ht="15">
      <c r="A17" s="11" t="s">
        <v>32</v>
      </c>
      <c r="B17" s="11"/>
      <c r="C17" s="16"/>
      <c r="D17" s="16">
        <v>3278</v>
      </c>
    </row>
    <row r="18" spans="1:4" ht="15">
      <c r="A18" s="11" t="s">
        <v>33</v>
      </c>
      <c r="B18" s="11"/>
      <c r="C18" s="16"/>
      <c r="D18" s="16">
        <v>334497</v>
      </c>
    </row>
    <row r="19" spans="1:4" ht="15">
      <c r="A19" s="11" t="s">
        <v>19</v>
      </c>
      <c r="B19" s="11"/>
      <c r="C19" s="16"/>
      <c r="D19" s="17">
        <f>SUM(D16:D18)</f>
        <v>562573</v>
      </c>
    </row>
    <row r="20" spans="1:4" ht="15">
      <c r="A20" s="11"/>
      <c r="B20" s="11"/>
      <c r="C20" s="16"/>
      <c r="D20" s="18"/>
    </row>
    <row r="21" spans="1:4" ht="15.75" thickBot="1">
      <c r="A21" s="11" t="s">
        <v>20</v>
      </c>
      <c r="B21" s="11"/>
      <c r="C21" s="16"/>
      <c r="D21" s="19">
        <f>D13-D19</f>
        <v>5561288</v>
      </c>
    </row>
    <row r="22" spans="1:4" s="2" customFormat="1" ht="15.75" thickTop="1">
      <c r="A22" s="20"/>
      <c r="B22" s="20"/>
      <c r="C22" s="21"/>
      <c r="D22" s="22"/>
    </row>
    <row r="23" spans="1:4" s="2" customFormat="1" ht="15">
      <c r="A23" s="20"/>
      <c r="B23" s="20"/>
      <c r="C23" s="21"/>
      <c r="D23" s="22"/>
    </row>
    <row r="24" spans="1:4" s="2" customFormat="1" ht="15">
      <c r="A24" s="20"/>
      <c r="B24" s="20"/>
      <c r="C24" s="21"/>
      <c r="D24" s="22"/>
    </row>
    <row r="25" spans="1:4" s="2" customFormat="1" ht="15">
      <c r="A25" s="20"/>
      <c r="B25" s="10" t="s">
        <v>21</v>
      </c>
      <c r="C25" s="10"/>
      <c r="D25" s="10"/>
    </row>
    <row r="26" spans="1:4" ht="15">
      <c r="A26" s="20"/>
      <c r="B26" s="10" t="s">
        <v>45</v>
      </c>
      <c r="C26" s="10"/>
      <c r="D26" s="10"/>
    </row>
    <row r="27" spans="1:4" ht="9.75" customHeight="1">
      <c r="A27" s="20"/>
      <c r="B27" s="23"/>
      <c r="C27" s="23"/>
      <c r="D27" s="23"/>
    </row>
    <row r="28" spans="1:4" ht="6" customHeight="1">
      <c r="A28" s="20"/>
      <c r="B28" s="24"/>
      <c r="C28" s="24"/>
      <c r="D28" s="24"/>
    </row>
    <row r="29" spans="1:4" ht="15">
      <c r="A29" s="20"/>
      <c r="B29" s="20"/>
      <c r="C29" s="21"/>
      <c r="D29" s="22"/>
    </row>
    <row r="30" spans="1:4" ht="15">
      <c r="A30" s="11" t="s">
        <v>22</v>
      </c>
      <c r="B30" s="11"/>
      <c r="C30" s="16"/>
      <c r="D30" s="18"/>
    </row>
    <row r="31" spans="1:4" ht="15">
      <c r="A31" s="11" t="s">
        <v>23</v>
      </c>
      <c r="B31" s="11"/>
      <c r="C31" s="16"/>
      <c r="D31" s="18"/>
    </row>
    <row r="32" spans="1:4" ht="15">
      <c r="A32" s="11" t="s">
        <v>24</v>
      </c>
      <c r="B32" s="11"/>
      <c r="C32" s="16"/>
      <c r="D32" s="25">
        <v>4993313</v>
      </c>
    </row>
    <row r="33" spans="1:4" ht="15">
      <c r="A33" s="11" t="s">
        <v>25</v>
      </c>
      <c r="B33" s="11"/>
      <c r="C33" s="16"/>
      <c r="D33" s="16">
        <v>549996</v>
      </c>
    </row>
    <row r="34" spans="1:4" ht="15">
      <c r="A34" s="11" t="s">
        <v>36</v>
      </c>
      <c r="B34" s="11"/>
      <c r="C34" s="16"/>
      <c r="D34" s="16">
        <v>-362230</v>
      </c>
    </row>
    <row r="35" spans="1:4" ht="15">
      <c r="A35" s="11" t="s">
        <v>39</v>
      </c>
      <c r="B35" s="11"/>
      <c r="C35" s="16"/>
      <c r="D35" s="16">
        <v>-24000</v>
      </c>
    </row>
    <row r="36" spans="1:7" ht="15">
      <c r="A36" s="11" t="s">
        <v>26</v>
      </c>
      <c r="B36" s="11"/>
      <c r="C36" s="16"/>
      <c r="D36" s="17">
        <f>SUM(D32:D35)</f>
        <v>5157079</v>
      </c>
      <c r="G36" s="32"/>
    </row>
    <row r="37" spans="1:4" ht="15">
      <c r="A37" s="11"/>
      <c r="B37" s="11"/>
      <c r="C37" s="16"/>
      <c r="D37" s="16"/>
    </row>
    <row r="38" spans="1:4" ht="15">
      <c r="A38" s="11" t="s">
        <v>27</v>
      </c>
      <c r="B38" s="11"/>
      <c r="C38" s="16"/>
      <c r="D38" s="16"/>
    </row>
    <row r="39" spans="1:4" ht="15">
      <c r="A39" s="11" t="s">
        <v>24</v>
      </c>
      <c r="B39" s="11"/>
      <c r="C39" s="16"/>
      <c r="D39" s="16">
        <v>333461</v>
      </c>
    </row>
    <row r="40" spans="1:4" ht="15">
      <c r="A40" s="11" t="s">
        <v>28</v>
      </c>
      <c r="B40" s="11"/>
      <c r="C40" s="16"/>
      <c r="D40" s="16">
        <v>70748</v>
      </c>
    </row>
    <row r="41" spans="1:4" ht="15">
      <c r="A41" s="11" t="s">
        <v>38</v>
      </c>
      <c r="B41" s="11"/>
      <c r="C41" s="16"/>
      <c r="D41" s="16">
        <v>0</v>
      </c>
    </row>
    <row r="42" spans="1:7" ht="15">
      <c r="A42" s="11" t="s">
        <v>35</v>
      </c>
      <c r="B42" s="11"/>
      <c r="C42" s="16"/>
      <c r="D42" s="26">
        <f>SUM(D39:D41)</f>
        <v>404209</v>
      </c>
      <c r="G42" s="32"/>
    </row>
    <row r="43" spans="1:4" ht="15">
      <c r="A43" s="11"/>
      <c r="B43" s="11"/>
      <c r="C43" s="12"/>
      <c r="D43" s="16"/>
    </row>
    <row r="44" spans="1:7" ht="15.75" thickBot="1">
      <c r="A44" s="11" t="s">
        <v>29</v>
      </c>
      <c r="B44" s="11"/>
      <c r="C44" s="16"/>
      <c r="D44" s="27">
        <f>D36+D42</f>
        <v>5561288</v>
      </c>
      <c r="G44" s="32"/>
    </row>
    <row r="45" spans="1:4" ht="15.75" thickTop="1">
      <c r="A45" s="2"/>
      <c r="B45" s="20"/>
      <c r="C45" s="28"/>
      <c r="D45" s="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30:D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7109375" style="1" customWidth="1"/>
    <col min="2" max="2" width="35.7109375" style="1" customWidth="1"/>
    <col min="3" max="3" width="1.7109375" style="1" customWidth="1"/>
    <col min="4" max="4" width="17.8515625" style="1" customWidth="1"/>
    <col min="5" max="16384" width="9.140625" style="1" customWidth="1"/>
  </cols>
  <sheetData>
    <row r="3" spans="1:4" ht="15.75">
      <c r="A3" s="5"/>
      <c r="B3" s="6" t="s">
        <v>40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37</v>
      </c>
      <c r="C5" s="10"/>
      <c r="D5" s="10"/>
    </row>
    <row r="6" spans="1:4" ht="15">
      <c r="A6" s="5"/>
      <c r="B6" s="10" t="s">
        <v>45</v>
      </c>
      <c r="C6" s="10"/>
      <c r="D6" s="10"/>
    </row>
    <row r="7" spans="2:4" ht="12.75">
      <c r="B7" s="3"/>
      <c r="C7" s="3"/>
      <c r="D7" s="3"/>
    </row>
    <row r="8" spans="2:4" ht="12.75">
      <c r="B8" s="3"/>
      <c r="C8" s="3"/>
      <c r="D8" s="3"/>
    </row>
    <row r="9" spans="2:4" ht="12.75">
      <c r="B9" s="3"/>
      <c r="C9" s="3"/>
      <c r="D9" s="3"/>
    </row>
    <row r="10" spans="1:4" ht="15">
      <c r="A10" s="11" t="s">
        <v>0</v>
      </c>
      <c r="B10" s="11"/>
      <c r="C10" s="12"/>
      <c r="D10" s="11"/>
    </row>
    <row r="11" spans="1:4" ht="15">
      <c r="A11" s="11" t="s">
        <v>3</v>
      </c>
      <c r="B11" s="11"/>
      <c r="C11" s="13"/>
      <c r="D11" s="14">
        <f>8507232+21240</f>
        <v>8528472</v>
      </c>
    </row>
    <row r="12" spans="1:4" ht="15">
      <c r="A12" s="11" t="s">
        <v>31</v>
      </c>
      <c r="B12" s="11"/>
      <c r="C12" s="13"/>
      <c r="D12" s="15">
        <v>3815494</v>
      </c>
    </row>
    <row r="13" spans="1:4" ht="15">
      <c r="A13" s="11" t="s">
        <v>4</v>
      </c>
      <c r="B13" s="11"/>
      <c r="C13" s="16"/>
      <c r="D13" s="17">
        <f>SUM(D11:D12)</f>
        <v>12343966</v>
      </c>
    </row>
    <row r="14" spans="1:4" ht="15">
      <c r="A14" s="11"/>
      <c r="B14" s="11"/>
      <c r="C14" s="16"/>
      <c r="D14" s="16"/>
    </row>
    <row r="15" spans="1:4" ht="15">
      <c r="A15" s="11" t="s">
        <v>1</v>
      </c>
      <c r="B15" s="11"/>
      <c r="C15" s="16"/>
      <c r="D15" s="18"/>
    </row>
    <row r="16" spans="1:4" ht="15">
      <c r="A16" s="11" t="s">
        <v>41</v>
      </c>
      <c r="B16" s="11"/>
      <c r="C16" s="16"/>
      <c r="D16" s="18">
        <v>1658874</v>
      </c>
    </row>
    <row r="17" spans="1:4" ht="15">
      <c r="A17" s="11" t="s">
        <v>5</v>
      </c>
      <c r="B17" s="11"/>
      <c r="C17" s="16"/>
      <c r="D17" s="18">
        <v>622573</v>
      </c>
    </row>
    <row r="18" spans="1:4" ht="15">
      <c r="A18" s="11" t="s">
        <v>42</v>
      </c>
      <c r="B18" s="11"/>
      <c r="C18" s="16"/>
      <c r="D18" s="18">
        <v>4625</v>
      </c>
    </row>
    <row r="19" spans="1:4" ht="15">
      <c r="A19" s="11" t="s">
        <v>6</v>
      </c>
      <c r="B19" s="11"/>
      <c r="C19" s="16"/>
      <c r="D19" s="18">
        <v>844976</v>
      </c>
    </row>
    <row r="20" spans="1:4" ht="15">
      <c r="A20" s="11" t="s">
        <v>7</v>
      </c>
      <c r="B20" s="11"/>
      <c r="C20" s="16"/>
      <c r="D20" s="18">
        <v>6159748</v>
      </c>
    </row>
    <row r="21" spans="1:4" ht="15">
      <c r="A21" s="11" t="s">
        <v>43</v>
      </c>
      <c r="B21" s="11"/>
      <c r="C21" s="16"/>
      <c r="D21" s="18">
        <v>171171</v>
      </c>
    </row>
    <row r="22" spans="1:4" ht="15">
      <c r="A22" s="11" t="s">
        <v>8</v>
      </c>
      <c r="B22" s="11"/>
      <c r="C22" s="16"/>
      <c r="D22" s="16">
        <f>65911+4837</f>
        <v>70748</v>
      </c>
    </row>
    <row r="23" spans="1:4" ht="15">
      <c r="A23" s="11" t="s">
        <v>34</v>
      </c>
      <c r="B23" s="11"/>
      <c r="C23" s="16"/>
      <c r="D23" s="29">
        <v>2467340</v>
      </c>
    </row>
    <row r="24" spans="1:4" ht="15">
      <c r="A24" s="11" t="s">
        <v>9</v>
      </c>
      <c r="B24" s="11"/>
      <c r="C24" s="16"/>
      <c r="D24" s="29">
        <f>SUM(D16:D23)</f>
        <v>12000055</v>
      </c>
    </row>
    <row r="25" spans="1:4" ht="15">
      <c r="A25" s="11"/>
      <c r="B25" s="11"/>
      <c r="C25" s="16"/>
      <c r="D25" s="18"/>
    </row>
    <row r="26" spans="1:4" ht="15">
      <c r="A26" s="11" t="s">
        <v>10</v>
      </c>
      <c r="B26" s="11"/>
      <c r="C26" s="16"/>
      <c r="D26" s="29">
        <f>D13-D24</f>
        <v>343911</v>
      </c>
    </row>
    <row r="27" spans="1:4" ht="15">
      <c r="A27" s="11"/>
      <c r="B27" s="11"/>
      <c r="C27" s="16"/>
      <c r="D27" s="16"/>
    </row>
    <row r="28" spans="1:4" ht="15">
      <c r="A28" s="11" t="s">
        <v>2</v>
      </c>
      <c r="B28" s="11"/>
      <c r="C28" s="16"/>
      <c r="D28" s="16"/>
    </row>
    <row r="29" spans="1:4" ht="15">
      <c r="A29" s="11" t="s">
        <v>11</v>
      </c>
      <c r="B29" s="11"/>
      <c r="C29" s="16"/>
      <c r="D29" s="30">
        <v>206085</v>
      </c>
    </row>
    <row r="30" spans="1:4" ht="15">
      <c r="A30" s="11"/>
      <c r="B30" s="11"/>
      <c r="C30" s="12"/>
      <c r="D30" s="16"/>
    </row>
    <row r="31" spans="1:4" ht="15.75" thickBot="1">
      <c r="A31" s="11" t="s">
        <v>12</v>
      </c>
      <c r="B31" s="11"/>
      <c r="C31" s="16"/>
      <c r="D31" s="31">
        <f>D26+D29</f>
        <v>549996</v>
      </c>
    </row>
    <row r="32" spans="1:4" ht="15.75" thickTop="1">
      <c r="A32" s="4"/>
      <c r="B32" s="11"/>
      <c r="C32" s="13"/>
      <c r="D32" s="4"/>
    </row>
    <row r="33" ht="12.75">
      <c r="A33" s="3"/>
    </row>
  </sheetData>
  <sheetProtection/>
  <mergeCells count="4">
    <mergeCell ref="B5:D5"/>
    <mergeCell ref="B6:D6"/>
    <mergeCell ref="B3:D3"/>
    <mergeCell ref="A3:A6"/>
  </mergeCells>
  <conditionalFormatting sqref="A10:D3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2018-12-04T16:13:54Z</cp:lastPrinted>
  <dcterms:created xsi:type="dcterms:W3CDTF">2009-06-22T13:37:23Z</dcterms:created>
  <dcterms:modified xsi:type="dcterms:W3CDTF">2018-12-04T16:23:43Z</dcterms:modified>
  <cp:category/>
  <cp:version/>
  <cp:contentType/>
  <cp:contentStatus/>
</cp:coreProperties>
</file>