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c2b sys" sheetId="1" r:id="rId1"/>
  </sheets>
  <definedNames>
    <definedName name="\P">'c2b sys'!#REF!</definedName>
    <definedName name="H_1">'c2b sys'!$A$1:$Q$10</definedName>
    <definedName name="HEADER">'c2b sys'!$A$1:$Q$10</definedName>
    <definedName name="P_1">'c2b sys'!$A$12:$Q$39</definedName>
    <definedName name="_xlnm.Print_Area" localSheetId="0">'c2b sys'!$A$1:$Q$38</definedName>
    <definedName name="_xlnm.Print_Titles" localSheetId="0">'c2b sys'!$1:$11</definedName>
    <definedName name="Print_Titles_MI">'c2b sys'!$1:$10</definedName>
  </definedNames>
  <calcPr fullCalcOnLoad="1"/>
</workbook>
</file>

<file path=xl/sharedStrings.xml><?xml version="1.0" encoding="utf-8"?>
<sst xmlns="http://schemas.openxmlformats.org/spreadsheetml/2006/main" count="49" uniqueCount="36">
  <si>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</si>
  <si>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</si>
  <si>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</si>
  <si>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</si>
  <si>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</si>
  <si>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</si>
  <si>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</si>
  <si>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</si>
  <si>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</si>
  <si>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</si>
  <si>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</si>
  <si>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</si>
  <si>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/>
  </si>
  <si>
    <t>Source</t>
  </si>
  <si>
    <t xml:space="preserve"> Educational and general:</t>
  </si>
  <si>
    <t xml:space="preserve">      Subtotal institutional support</t>
  </si>
  <si>
    <t xml:space="preserve">        Total institutional support</t>
  </si>
  <si>
    <t xml:space="preserve"> Institutional support--                           </t>
  </si>
  <si>
    <t xml:space="preserve">   Human resource management</t>
  </si>
  <si>
    <t xml:space="preserve">   Internal audit </t>
  </si>
  <si>
    <t xml:space="preserve">   System services</t>
  </si>
  <si>
    <t xml:space="preserve">   Technology transfer</t>
  </si>
  <si>
    <t xml:space="preserve">   Administration - oil and gas</t>
  </si>
  <si>
    <t xml:space="preserve">   President</t>
  </si>
  <si>
    <t xml:space="preserve">   Executive Vice President</t>
  </si>
  <si>
    <t xml:space="preserve">   Institutional services</t>
  </si>
  <si>
    <t xml:space="preserve"> Scholarships and fellowships</t>
  </si>
  <si>
    <t xml:space="preserve">      Less allocation to campuses</t>
  </si>
  <si>
    <t xml:space="preserve">          Total educational and general expenditures</t>
  </si>
  <si>
    <t>ANALYSIS C-2B</t>
  </si>
  <si>
    <t>Current Restricted Fund Expenditures</t>
  </si>
  <si>
    <t>For the year ended June 30, 2014</t>
  </si>
  <si>
    <t xml:space="preserve"> Transfers--                           </t>
  </si>
  <si>
    <t xml:space="preserve">    Nonmandatory tranfers-</t>
  </si>
  <si>
    <t xml:space="preserve">       Other</t>
  </si>
  <si>
    <t xml:space="preserve">          Total expenditures and transfers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</si>
</sst>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_);_(&quot;$&quot;* \(&quot;$&quot;#,##0\);_(&quot;$&quot;* &quot;-&quot;??_);_(@_)"/>
    <numFmt numFmtId="169" formatCode="[$-409]dddd\,\ mmmm\ dd\,\ yyyy"/>
    <numFmt numFmtId="170" formatCode="[$-409]h:mm:ss\ AM/PM"/>
  </numFmts>
  <fonts count="46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7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horizontal="center" vertical="center"/>
      <protection/>
    </xf>
    <xf numFmtId="165" fontId="3" fillId="0" borderId="0" xfId="42" applyNumberFormat="1" applyFont="1" applyFill="1" applyBorder="1" applyAlignment="1" applyProtection="1">
      <alignment vertical="center"/>
      <protection/>
    </xf>
    <xf numFmtId="0" fontId="1" fillId="0" borderId="0" xfId="57">
      <alignment/>
      <protection/>
    </xf>
    <xf numFmtId="165" fontId="43" fillId="0" borderId="0" xfId="44" applyNumberFormat="1" applyFont="1" applyFill="1" applyBorder="1" applyAlignment="1" applyProtection="1">
      <alignment vertical="center"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 quotePrefix="1">
      <alignment vertical="center"/>
      <protection/>
    </xf>
    <xf numFmtId="165" fontId="5" fillId="0" borderId="10" xfId="42" applyNumberFormat="1" applyFont="1" applyFill="1" applyBorder="1" applyAlignment="1" applyProtection="1">
      <alignment vertical="center"/>
      <protection/>
    </xf>
    <xf numFmtId="41" fontId="5" fillId="0" borderId="0" xfId="42" applyNumberFormat="1" applyFont="1" applyFill="1" applyAlignment="1" applyProtection="1">
      <alignment vertical="center"/>
      <protection/>
    </xf>
    <xf numFmtId="41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>
      <alignment vertical="center"/>
    </xf>
    <xf numFmtId="167" fontId="5" fillId="0" borderId="11" xfId="45" applyNumberFormat="1" applyFont="1" applyFill="1" applyBorder="1" applyAlignment="1" applyProtection="1">
      <alignment vertical="center"/>
      <protection/>
    </xf>
    <xf numFmtId="42" fontId="5" fillId="0" borderId="11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Alignment="1" applyProtection="1">
      <alignment vertical="center"/>
      <protection/>
    </xf>
    <xf numFmtId="41" fontId="5" fillId="0" borderId="0" xfId="42" applyNumberFormat="1" applyFont="1" applyFill="1" applyBorder="1" applyAlignment="1" applyProtection="1">
      <alignment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41" fontId="5" fillId="0" borderId="12" xfId="42" applyNumberFormat="1" applyFont="1" applyFill="1" applyBorder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37" fontId="5" fillId="0" borderId="10" xfId="0" applyFont="1" applyBorder="1" applyAlignment="1">
      <alignment horizontal="center" vertical="center"/>
    </xf>
    <xf numFmtId="165" fontId="45" fillId="0" borderId="0" xfId="44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1476375</xdr:colOff>
      <xdr:row>4</xdr:row>
      <xdr:rowOff>9525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V41"/>
  <sheetViews>
    <sheetView showGridLines="0" tabSelected="1" defaultGridColor="0" zoomScalePageLayoutView="0" colorId="22" workbookViewId="0" topLeftCell="A1">
      <selection activeCell="A21" sqref="A21"/>
    </sheetView>
  </sheetViews>
  <sheetFormatPr defaultColWidth="9.140625" defaultRowHeight="12"/>
  <cols>
    <col min="1" max="1" width="43.57421875" style="2" customWidth="1"/>
    <col min="2" max="2" width="1.574218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16" width="1.57421875" style="2" customWidth="1"/>
    <col min="17" max="17" width="14.421875" style="2" customWidth="1"/>
    <col min="18" max="23" width="7.57421875" style="2" customWidth="1"/>
    <col min="24" max="16384" width="9.00390625" style="1" customWidth="1"/>
  </cols>
  <sheetData>
    <row r="1" spans="1:74" s="3" customFormat="1" ht="12" customHeight="1">
      <c r="A1" s="36"/>
      <c r="B1" s="10"/>
      <c r="C1" s="33" t="s">
        <v>29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27"/>
      <c r="S1" s="27"/>
      <c r="T1" s="25"/>
      <c r="U1" s="25"/>
      <c r="V1" s="25"/>
      <c r="W1" s="25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</row>
    <row r="2" spans="1:74" s="3" customFormat="1" ht="8.25" customHeight="1">
      <c r="A2" s="36"/>
      <c r="B2" s="11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7"/>
      <c r="Q2" s="8"/>
      <c r="R2" s="27"/>
      <c r="S2" s="27"/>
      <c r="T2" s="25"/>
      <c r="U2" s="25"/>
      <c r="V2" s="25"/>
      <c r="W2" s="25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</row>
    <row r="3" spans="1:74" s="3" customFormat="1" ht="16.5">
      <c r="A3" s="36"/>
      <c r="B3" s="10"/>
      <c r="C3" s="33" t="s">
        <v>30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27"/>
      <c r="S3" s="27"/>
      <c r="T3" s="25"/>
      <c r="U3" s="25"/>
      <c r="V3" s="25"/>
      <c r="W3" s="25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</row>
    <row r="4" spans="1:74" s="3" customFormat="1" ht="16.5">
      <c r="A4" s="36"/>
      <c r="B4" s="10"/>
      <c r="C4" s="33" t="s">
        <v>31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7"/>
      <c r="S4" s="27"/>
      <c r="T4" s="25"/>
      <c r="U4" s="25"/>
      <c r="V4" s="25"/>
      <c r="W4" s="25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</row>
    <row r="5" spans="1:74" s="3" customFormat="1" ht="10.5" customHeight="1">
      <c r="A5" s="29"/>
      <c r="B5" s="10"/>
      <c r="C5" s="10"/>
      <c r="D5" s="10"/>
      <c r="E5" s="10"/>
      <c r="F5" s="10"/>
      <c r="G5" s="10"/>
      <c r="H5" s="9"/>
      <c r="I5" s="6"/>
      <c r="J5" s="6"/>
      <c r="K5" s="6"/>
      <c r="L5" s="6"/>
      <c r="M5" s="6"/>
      <c r="N5" s="6"/>
      <c r="O5" s="6"/>
      <c r="P5" s="8"/>
      <c r="Q5" s="8"/>
      <c r="R5" s="27"/>
      <c r="S5" s="27"/>
      <c r="T5" s="25"/>
      <c r="U5" s="25"/>
      <c r="V5" s="25"/>
      <c r="W5" s="25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</row>
    <row r="6" spans="18:74" ht="11.25">
      <c r="R6" s="4"/>
      <c r="S6" s="4"/>
      <c r="T6" s="4"/>
      <c r="U6" s="4"/>
      <c r="V6" s="4"/>
      <c r="W6" s="4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17" ht="13.5">
      <c r="A7" s="14"/>
      <c r="B7" s="14"/>
      <c r="C7" s="34" t="s">
        <v>13</v>
      </c>
      <c r="D7" s="35"/>
      <c r="E7" s="35"/>
      <c r="F7" s="35"/>
      <c r="G7" s="35"/>
      <c r="H7" s="35"/>
      <c r="I7" s="35"/>
      <c r="J7" s="14"/>
      <c r="K7" s="14"/>
      <c r="L7" s="14"/>
      <c r="M7" s="34" t="s">
        <v>0</v>
      </c>
      <c r="N7" s="35"/>
      <c r="O7" s="35"/>
      <c r="P7" s="35"/>
      <c r="Q7" s="35"/>
    </row>
    <row r="8" spans="1:17" ht="13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</v>
      </c>
    </row>
    <row r="9" spans="1:17" ht="13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 t="s">
        <v>2</v>
      </c>
      <c r="N9" s="14"/>
      <c r="O9" s="14"/>
      <c r="P9" s="14"/>
      <c r="Q9" s="15" t="s">
        <v>3</v>
      </c>
    </row>
    <row r="10" spans="1:17" ht="13.5">
      <c r="A10" s="14"/>
      <c r="B10" s="14"/>
      <c r="C10" s="16" t="s">
        <v>4</v>
      </c>
      <c r="D10" s="17"/>
      <c r="E10" s="16" t="s">
        <v>5</v>
      </c>
      <c r="F10" s="17"/>
      <c r="G10" s="16" t="s">
        <v>6</v>
      </c>
      <c r="H10" s="17"/>
      <c r="I10" s="16" t="s">
        <v>7</v>
      </c>
      <c r="J10" s="17"/>
      <c r="K10" s="16" t="s">
        <v>8</v>
      </c>
      <c r="L10" s="17"/>
      <c r="M10" s="16" t="s">
        <v>9</v>
      </c>
      <c r="N10" s="17"/>
      <c r="O10" s="16" t="s">
        <v>10</v>
      </c>
      <c r="P10" s="17"/>
      <c r="Q10" s="16" t="s">
        <v>11</v>
      </c>
    </row>
    <row r="11" spans="1:17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23" s="5" customFormat="1" ht="13.5" customHeight="1">
      <c r="A12" s="12" t="s">
        <v>14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4"/>
      <c r="S12" s="4"/>
      <c r="T12" s="4"/>
      <c r="U12" s="4"/>
      <c r="V12" s="4"/>
      <c r="W12" s="4"/>
    </row>
    <row r="13" spans="1:23" s="5" customFormat="1" ht="13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20"/>
      <c r="L13" s="12"/>
      <c r="M13" s="12"/>
      <c r="N13" s="12"/>
      <c r="O13" s="12"/>
      <c r="P13" s="12"/>
      <c r="Q13" s="12"/>
      <c r="R13" s="4"/>
      <c r="S13" s="4"/>
      <c r="T13" s="4"/>
      <c r="U13" s="4"/>
      <c r="V13" s="4"/>
      <c r="W13" s="4"/>
    </row>
    <row r="14" spans="1:23" s="5" customFormat="1" ht="13.5" customHeight="1">
      <c r="A14" s="12" t="s">
        <v>17</v>
      </c>
      <c r="B14" s="12"/>
      <c r="C14" s="12"/>
      <c r="D14" s="12"/>
      <c r="E14" s="12"/>
      <c r="F14" s="12"/>
      <c r="G14" s="12"/>
      <c r="H14" s="12"/>
      <c r="I14" s="12"/>
      <c r="J14" s="12"/>
      <c r="K14" s="20"/>
      <c r="L14" s="12"/>
      <c r="M14" s="12"/>
      <c r="N14" s="12"/>
      <c r="O14" s="12"/>
      <c r="P14" s="12"/>
      <c r="Q14" s="12"/>
      <c r="R14" s="4"/>
      <c r="S14" s="4"/>
      <c r="T14" s="4"/>
      <c r="U14" s="4"/>
      <c r="V14" s="4"/>
      <c r="W14" s="4"/>
    </row>
    <row r="15" spans="1:23" s="5" customFormat="1" ht="13.5" customHeight="1">
      <c r="A15" s="12" t="s">
        <v>23</v>
      </c>
      <c r="B15" s="18" t="s">
        <v>12</v>
      </c>
      <c r="C15" s="12">
        <v>0</v>
      </c>
      <c r="D15" s="20"/>
      <c r="E15" s="12">
        <v>0</v>
      </c>
      <c r="F15" s="20"/>
      <c r="G15" s="12">
        <v>1005</v>
      </c>
      <c r="H15" s="20"/>
      <c r="I15" s="12">
        <v>331575</v>
      </c>
      <c r="J15" s="20"/>
      <c r="K15" s="20">
        <f>IF(SUM(C15:I15)=SUM(M15:Q15),SUM(C15:I15),SUM(M15:Q15)-SUM(C15:I15))</f>
        <v>332580</v>
      </c>
      <c r="L15" s="20"/>
      <c r="M15" s="12">
        <v>313441</v>
      </c>
      <c r="N15" s="20"/>
      <c r="O15" s="12">
        <f>-1+19140</f>
        <v>19139</v>
      </c>
      <c r="P15" s="20"/>
      <c r="Q15" s="12">
        <v>0</v>
      </c>
      <c r="R15" s="4"/>
      <c r="S15" s="4"/>
      <c r="T15" s="4"/>
      <c r="U15" s="4"/>
      <c r="V15" s="4"/>
      <c r="W15" s="4"/>
    </row>
    <row r="16" spans="1:23" s="5" customFormat="1" ht="13.5" customHeight="1">
      <c r="A16" s="12" t="s">
        <v>24</v>
      </c>
      <c r="B16" s="18"/>
      <c r="C16" s="12">
        <v>0</v>
      </c>
      <c r="D16" s="12"/>
      <c r="E16" s="12">
        <v>0</v>
      </c>
      <c r="F16" s="12"/>
      <c r="G16" s="12">
        <v>0</v>
      </c>
      <c r="H16" s="12"/>
      <c r="I16" s="12">
        <v>305420</v>
      </c>
      <c r="J16" s="12"/>
      <c r="K16" s="20">
        <f aca="true" t="shared" si="0" ref="K16:K38">IF(SUM(C16:I16)=SUM(M16:Q16),SUM(C16:I16),SUM(M16:Q16)-SUM(C16:I16))</f>
        <v>305420</v>
      </c>
      <c r="L16" s="12"/>
      <c r="M16" s="12">
        <v>296607</v>
      </c>
      <c r="N16" s="12"/>
      <c r="O16" s="12">
        <v>8813</v>
      </c>
      <c r="P16" s="12"/>
      <c r="Q16" s="12">
        <v>0</v>
      </c>
      <c r="R16" s="4"/>
      <c r="S16" s="4"/>
      <c r="T16" s="4"/>
      <c r="U16" s="4"/>
      <c r="V16" s="4"/>
      <c r="W16" s="4"/>
    </row>
    <row r="17" spans="1:23" s="5" customFormat="1" ht="13.5" customHeight="1">
      <c r="A17" s="12" t="s">
        <v>22</v>
      </c>
      <c r="B17" s="18" t="s">
        <v>12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v>8013</v>
      </c>
      <c r="J17" s="12"/>
      <c r="K17" s="20">
        <f t="shared" si="0"/>
        <v>8013</v>
      </c>
      <c r="L17" s="12"/>
      <c r="M17" s="12">
        <v>6642</v>
      </c>
      <c r="N17" s="12"/>
      <c r="O17" s="12">
        <v>1371</v>
      </c>
      <c r="P17" s="12"/>
      <c r="Q17" s="12">
        <v>0</v>
      </c>
      <c r="R17" s="4"/>
      <c r="S17" s="4"/>
      <c r="T17" s="4"/>
      <c r="U17" s="4"/>
      <c r="V17" s="4"/>
      <c r="W17" s="4"/>
    </row>
    <row r="18" spans="1:23" s="5" customFormat="1" ht="13.5" customHeight="1">
      <c r="A18" s="12" t="s">
        <v>18</v>
      </c>
      <c r="B18" s="18" t="s">
        <v>12</v>
      </c>
      <c r="C18" s="12">
        <v>0</v>
      </c>
      <c r="D18" s="12"/>
      <c r="E18" s="12">
        <v>0</v>
      </c>
      <c r="F18" s="12"/>
      <c r="G18" s="12">
        <v>0</v>
      </c>
      <c r="H18" s="12"/>
      <c r="I18" s="12">
        <v>787950</v>
      </c>
      <c r="J18" s="12"/>
      <c r="K18" s="20">
        <f t="shared" si="0"/>
        <v>787950</v>
      </c>
      <c r="L18" s="12"/>
      <c r="M18" s="12">
        <v>540580</v>
      </c>
      <c r="N18" s="12"/>
      <c r="O18" s="12">
        <v>247370</v>
      </c>
      <c r="P18" s="12"/>
      <c r="Q18" s="12">
        <v>0</v>
      </c>
      <c r="R18" s="4"/>
      <c r="S18" s="4"/>
      <c r="T18" s="4"/>
      <c r="U18" s="4"/>
      <c r="V18" s="4"/>
      <c r="W18" s="4"/>
    </row>
    <row r="19" spans="1:23" s="5" customFormat="1" ht="13.5" customHeight="1">
      <c r="A19" s="12" t="s">
        <v>25</v>
      </c>
      <c r="B19" s="18"/>
      <c r="C19" s="12">
        <v>0</v>
      </c>
      <c r="D19" s="12"/>
      <c r="E19" s="12">
        <v>0</v>
      </c>
      <c r="F19" s="12"/>
      <c r="G19" s="12">
        <v>0</v>
      </c>
      <c r="H19" s="12"/>
      <c r="I19" s="12">
        <f>1+79968</f>
        <v>79969</v>
      </c>
      <c r="J19" s="12"/>
      <c r="K19" s="20">
        <f t="shared" si="0"/>
        <v>79969</v>
      </c>
      <c r="L19" s="12"/>
      <c r="M19" s="12">
        <v>77155</v>
      </c>
      <c r="N19" s="12"/>
      <c r="O19" s="12">
        <f>1+2813</f>
        <v>2814</v>
      </c>
      <c r="P19" s="12"/>
      <c r="Q19" s="12">
        <v>0</v>
      </c>
      <c r="R19" s="4"/>
      <c r="S19" s="4"/>
      <c r="T19" s="4"/>
      <c r="U19" s="4"/>
      <c r="V19" s="4"/>
      <c r="W19" s="4"/>
    </row>
    <row r="20" spans="1:23" s="5" customFormat="1" ht="13.5" customHeight="1">
      <c r="A20" s="12" t="s">
        <v>19</v>
      </c>
      <c r="B20" s="18" t="s">
        <v>12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v>738709</v>
      </c>
      <c r="J20" s="12"/>
      <c r="K20" s="20">
        <f t="shared" si="0"/>
        <v>738709</v>
      </c>
      <c r="L20" s="12"/>
      <c r="M20" s="12">
        <v>713766</v>
      </c>
      <c r="N20" s="12"/>
      <c r="O20" s="12">
        <f>-1+24944</f>
        <v>24943</v>
      </c>
      <c r="P20" s="12"/>
      <c r="Q20" s="12">
        <v>0</v>
      </c>
      <c r="R20" s="4"/>
      <c r="S20" s="4"/>
      <c r="T20" s="4"/>
      <c r="U20" s="4"/>
      <c r="V20" s="4"/>
      <c r="W20" s="4"/>
    </row>
    <row r="21" spans="1:23" s="5" customFormat="1" ht="13.5" customHeight="1">
      <c r="A21" s="12" t="s">
        <v>20</v>
      </c>
      <c r="B21" s="18" t="s">
        <v>12</v>
      </c>
      <c r="C21" s="12">
        <v>0</v>
      </c>
      <c r="D21" s="12"/>
      <c r="E21" s="12">
        <v>0</v>
      </c>
      <c r="F21" s="12"/>
      <c r="G21" s="12">
        <v>0</v>
      </c>
      <c r="H21" s="12"/>
      <c r="I21" s="12">
        <v>1374023</v>
      </c>
      <c r="J21" s="12"/>
      <c r="K21" s="20">
        <f>IF(SUM(C21:I21)=SUM(M21:Q21),SUM(C21:I21),SUM(M21:Q21)-SUM(C21:I21))</f>
        <v>1374023</v>
      </c>
      <c r="L21" s="12"/>
      <c r="M21" s="12">
        <v>862899</v>
      </c>
      <c r="N21" s="12"/>
      <c r="O21" s="12">
        <v>511124</v>
      </c>
      <c r="P21" s="12"/>
      <c r="Q21" s="12">
        <v>0</v>
      </c>
      <c r="R21" s="4"/>
      <c r="S21" s="4"/>
      <c r="T21" s="4"/>
      <c r="U21" s="4"/>
      <c r="V21" s="4"/>
      <c r="W21" s="4"/>
    </row>
    <row r="22" spans="1:23" s="5" customFormat="1" ht="13.5" customHeight="1">
      <c r="A22" s="12" t="s">
        <v>21</v>
      </c>
      <c r="B22" s="18" t="s">
        <v>12</v>
      </c>
      <c r="C22" s="19">
        <v>0</v>
      </c>
      <c r="D22" s="12"/>
      <c r="E22" s="19">
        <v>0</v>
      </c>
      <c r="F22" s="12"/>
      <c r="G22" s="19">
        <v>0</v>
      </c>
      <c r="H22" s="12"/>
      <c r="I22" s="19">
        <v>12120</v>
      </c>
      <c r="J22" s="12"/>
      <c r="K22" s="21">
        <f t="shared" si="0"/>
        <v>12120</v>
      </c>
      <c r="L22" s="12"/>
      <c r="M22" s="19">
        <v>10068</v>
      </c>
      <c r="N22" s="12"/>
      <c r="O22" s="19">
        <v>2052</v>
      </c>
      <c r="P22" s="12"/>
      <c r="Q22" s="19">
        <v>0</v>
      </c>
      <c r="R22" s="4"/>
      <c r="S22" s="4"/>
      <c r="T22" s="4"/>
      <c r="U22" s="4"/>
      <c r="V22" s="4"/>
      <c r="W22" s="4"/>
    </row>
    <row r="23" spans="1:23" s="5" customFormat="1" ht="13.5" customHeight="1">
      <c r="A23" s="12"/>
      <c r="B23" s="18"/>
      <c r="C23" s="13"/>
      <c r="D23" s="12"/>
      <c r="E23" s="13"/>
      <c r="F23" s="13"/>
      <c r="G23" s="13"/>
      <c r="H23" s="13"/>
      <c r="I23" s="13"/>
      <c r="J23" s="13"/>
      <c r="K23" s="20"/>
      <c r="L23" s="13"/>
      <c r="M23" s="13"/>
      <c r="N23" s="13"/>
      <c r="O23" s="13"/>
      <c r="P23" s="13"/>
      <c r="Q23" s="13"/>
      <c r="R23" s="4"/>
      <c r="S23" s="4"/>
      <c r="T23" s="4"/>
      <c r="U23" s="4"/>
      <c r="V23" s="4"/>
      <c r="W23" s="4"/>
    </row>
    <row r="24" spans="1:23" s="5" customFormat="1" ht="13.5" customHeight="1">
      <c r="A24" s="12" t="s">
        <v>15</v>
      </c>
      <c r="B24" s="18" t="s">
        <v>12</v>
      </c>
      <c r="C24" s="19">
        <f>SUM(C15:C22)</f>
        <v>0</v>
      </c>
      <c r="D24" s="12"/>
      <c r="E24" s="19">
        <f>SUM(E15:E22)</f>
        <v>0</v>
      </c>
      <c r="F24" s="12"/>
      <c r="G24" s="19">
        <f>SUM(G15:G22)</f>
        <v>1005</v>
      </c>
      <c r="H24" s="12"/>
      <c r="I24" s="19">
        <f>SUM(I15:I22)</f>
        <v>3637779</v>
      </c>
      <c r="J24" s="12"/>
      <c r="K24" s="21">
        <f t="shared" si="0"/>
        <v>3638784</v>
      </c>
      <c r="L24" s="12"/>
      <c r="M24" s="19">
        <f>SUM(M15:M22)</f>
        <v>2821158</v>
      </c>
      <c r="N24" s="12"/>
      <c r="O24" s="19">
        <f>SUM(O15:O22)</f>
        <v>817626</v>
      </c>
      <c r="P24" s="12"/>
      <c r="Q24" s="19">
        <f>SUM(Q15:Q22)</f>
        <v>0</v>
      </c>
      <c r="R24" s="4"/>
      <c r="S24" s="4"/>
      <c r="T24" s="4"/>
      <c r="U24" s="4"/>
      <c r="V24" s="4"/>
      <c r="W24" s="4"/>
    </row>
    <row r="25" spans="1:23" s="5" customFormat="1" ht="13.5" customHeight="1">
      <c r="A25" s="12"/>
      <c r="B25" s="18" t="s">
        <v>12</v>
      </c>
      <c r="C25" s="12"/>
      <c r="D25" s="12"/>
      <c r="E25" s="12"/>
      <c r="F25" s="12"/>
      <c r="G25" s="12"/>
      <c r="H25" s="12"/>
      <c r="I25" s="12"/>
      <c r="J25" s="12"/>
      <c r="K25" s="20"/>
      <c r="L25" s="12"/>
      <c r="M25" s="12"/>
      <c r="N25" s="12"/>
      <c r="O25" s="12"/>
      <c r="P25" s="12"/>
      <c r="Q25" s="12"/>
      <c r="R25" s="4"/>
      <c r="S25" s="4"/>
      <c r="T25" s="4"/>
      <c r="U25" s="4"/>
      <c r="V25" s="4"/>
      <c r="W25" s="4"/>
    </row>
    <row r="26" spans="1:23" s="5" customFormat="1" ht="13.5" customHeight="1">
      <c r="A26" s="12" t="s">
        <v>27</v>
      </c>
      <c r="B26" s="18" t="s">
        <v>12</v>
      </c>
      <c r="C26" s="19">
        <v>0</v>
      </c>
      <c r="D26" s="12"/>
      <c r="E26" s="19">
        <v>0</v>
      </c>
      <c r="F26" s="12"/>
      <c r="G26" s="19">
        <v>0</v>
      </c>
      <c r="H26" s="12"/>
      <c r="I26" s="19">
        <v>-2298062</v>
      </c>
      <c r="J26" s="12"/>
      <c r="K26" s="21">
        <f t="shared" si="0"/>
        <v>-2298062</v>
      </c>
      <c r="L26" s="12"/>
      <c r="M26" s="19">
        <v>-1960494</v>
      </c>
      <c r="N26" s="12"/>
      <c r="O26" s="19">
        <v>-337568</v>
      </c>
      <c r="P26" s="12"/>
      <c r="Q26" s="19">
        <v>0</v>
      </c>
      <c r="R26" s="4"/>
      <c r="S26" s="4"/>
      <c r="T26" s="4"/>
      <c r="U26" s="4"/>
      <c r="V26" s="4"/>
      <c r="W26" s="4"/>
    </row>
    <row r="27" spans="1:23" s="5" customFormat="1" ht="13.5" customHeight="1">
      <c r="A27" s="12"/>
      <c r="B27" s="18" t="s">
        <v>12</v>
      </c>
      <c r="C27" s="12"/>
      <c r="D27" s="12"/>
      <c r="E27" s="12"/>
      <c r="F27" s="12"/>
      <c r="G27" s="12"/>
      <c r="H27" s="12"/>
      <c r="I27" s="12"/>
      <c r="J27" s="12"/>
      <c r="K27" s="20"/>
      <c r="L27" s="12"/>
      <c r="M27" s="12"/>
      <c r="N27" s="12"/>
      <c r="O27" s="12"/>
      <c r="P27" s="12"/>
      <c r="Q27" s="13"/>
      <c r="R27" s="4"/>
      <c r="S27" s="4"/>
      <c r="T27" s="4"/>
      <c r="U27" s="4"/>
      <c r="V27" s="4"/>
      <c r="W27" s="4"/>
    </row>
    <row r="28" spans="1:23" s="5" customFormat="1" ht="13.5" customHeight="1">
      <c r="A28" s="12" t="s">
        <v>16</v>
      </c>
      <c r="B28" s="18" t="s">
        <v>12</v>
      </c>
      <c r="C28" s="19">
        <f>SUM(C24+C26)</f>
        <v>0</v>
      </c>
      <c r="D28" s="12"/>
      <c r="E28" s="19">
        <f>SUM(E24+E26)</f>
        <v>0</v>
      </c>
      <c r="F28" s="12"/>
      <c r="G28" s="19">
        <f>SUM(G24+G26)</f>
        <v>1005</v>
      </c>
      <c r="H28" s="12"/>
      <c r="I28" s="19">
        <f>SUM(I24+I26)</f>
        <v>1339717</v>
      </c>
      <c r="J28" s="12"/>
      <c r="K28" s="21">
        <f t="shared" si="0"/>
        <v>1340722</v>
      </c>
      <c r="L28" s="12"/>
      <c r="M28" s="19">
        <f>SUM(M24+M26)</f>
        <v>860664</v>
      </c>
      <c r="N28" s="12"/>
      <c r="O28" s="19">
        <f>SUM(O24+O26)</f>
        <v>480058</v>
      </c>
      <c r="P28" s="12"/>
      <c r="Q28" s="19">
        <f>SUM(Q24+Q26)</f>
        <v>0</v>
      </c>
      <c r="R28" s="4"/>
      <c r="S28" s="4"/>
      <c r="T28" s="4"/>
      <c r="U28" s="4"/>
      <c r="V28" s="4"/>
      <c r="W28" s="4"/>
    </row>
    <row r="29" spans="1:23" s="5" customFormat="1" ht="13.5" customHeight="1">
      <c r="A29" s="22"/>
      <c r="B29" s="18" t="s">
        <v>12</v>
      </c>
      <c r="C29" s="12"/>
      <c r="D29" s="12"/>
      <c r="E29" s="12"/>
      <c r="F29" s="12"/>
      <c r="G29" s="12"/>
      <c r="H29" s="12"/>
      <c r="I29" s="12"/>
      <c r="J29" s="12"/>
      <c r="K29" s="20"/>
      <c r="L29" s="12"/>
      <c r="M29" s="12"/>
      <c r="N29" s="12"/>
      <c r="O29" s="12"/>
      <c r="P29" s="12"/>
      <c r="Q29" s="12"/>
      <c r="R29" s="4"/>
      <c r="S29" s="4"/>
      <c r="T29" s="4"/>
      <c r="U29" s="4"/>
      <c r="V29" s="4"/>
      <c r="W29" s="4"/>
    </row>
    <row r="30" spans="1:23" s="5" customFormat="1" ht="13.5" customHeight="1">
      <c r="A30" s="12" t="s">
        <v>26</v>
      </c>
      <c r="B30" s="18"/>
      <c r="C30" s="19">
        <v>0</v>
      </c>
      <c r="D30" s="12"/>
      <c r="E30" s="19">
        <v>0</v>
      </c>
      <c r="F30" s="12"/>
      <c r="G30" s="19">
        <v>2500</v>
      </c>
      <c r="H30" s="12"/>
      <c r="I30" s="19">
        <v>0</v>
      </c>
      <c r="J30" s="12"/>
      <c r="K30" s="21">
        <f t="shared" si="0"/>
        <v>2500</v>
      </c>
      <c r="L30" s="12"/>
      <c r="M30" s="19">
        <v>0</v>
      </c>
      <c r="N30" s="12"/>
      <c r="O30" s="19">
        <v>2500</v>
      </c>
      <c r="P30" s="12"/>
      <c r="Q30" s="19">
        <v>0</v>
      </c>
      <c r="R30" s="4"/>
      <c r="S30" s="4"/>
      <c r="T30" s="4"/>
      <c r="U30" s="4"/>
      <c r="V30" s="4"/>
      <c r="W30" s="4"/>
    </row>
    <row r="31" spans="1:23" s="5" customFormat="1" ht="13.5" customHeight="1">
      <c r="A31" s="12"/>
      <c r="B31" s="18"/>
      <c r="C31" s="13"/>
      <c r="D31" s="12"/>
      <c r="E31" s="13"/>
      <c r="F31" s="12"/>
      <c r="G31" s="13"/>
      <c r="H31" s="12"/>
      <c r="I31" s="13"/>
      <c r="J31" s="12"/>
      <c r="K31" s="20"/>
      <c r="L31" s="12"/>
      <c r="M31" s="13"/>
      <c r="N31" s="12"/>
      <c r="O31" s="13"/>
      <c r="P31" s="12"/>
      <c r="Q31" s="13"/>
      <c r="R31" s="4"/>
      <c r="S31" s="4"/>
      <c r="T31" s="4"/>
      <c r="U31" s="4"/>
      <c r="V31" s="4"/>
      <c r="W31" s="4"/>
    </row>
    <row r="32" spans="1:23" s="5" customFormat="1" ht="13.5" customHeight="1">
      <c r="A32" s="12" t="s">
        <v>28</v>
      </c>
      <c r="B32" s="18" t="s">
        <v>12</v>
      </c>
      <c r="C32" s="19">
        <f>+C28+C30</f>
        <v>0</v>
      </c>
      <c r="D32" s="12"/>
      <c r="E32" s="19">
        <f>+E28+E30</f>
        <v>0</v>
      </c>
      <c r="F32" s="12"/>
      <c r="G32" s="19">
        <f>+G28+G30</f>
        <v>3505</v>
      </c>
      <c r="H32" s="12"/>
      <c r="I32" s="19">
        <f>+I28+I30</f>
        <v>1339717</v>
      </c>
      <c r="J32" s="12"/>
      <c r="K32" s="21">
        <f t="shared" si="0"/>
        <v>1343222</v>
      </c>
      <c r="L32" s="12"/>
      <c r="M32" s="19">
        <f>+M28+M30</f>
        <v>860664</v>
      </c>
      <c r="N32" s="12"/>
      <c r="O32" s="19">
        <f>+O28+O30</f>
        <v>482558</v>
      </c>
      <c r="P32" s="12"/>
      <c r="Q32" s="19">
        <f>+Q28+Q30</f>
        <v>0</v>
      </c>
      <c r="R32" s="4"/>
      <c r="S32" s="4"/>
      <c r="T32" s="4"/>
      <c r="U32" s="4"/>
      <c r="V32" s="4"/>
      <c r="W32" s="4"/>
    </row>
    <row r="33" spans="1:23" s="5" customFormat="1" ht="13.5" customHeight="1">
      <c r="A33" s="12"/>
      <c r="B33" s="18"/>
      <c r="C33" s="13"/>
      <c r="D33" s="12"/>
      <c r="E33" s="13"/>
      <c r="F33" s="12"/>
      <c r="G33" s="13"/>
      <c r="H33" s="12"/>
      <c r="I33" s="13"/>
      <c r="J33" s="12"/>
      <c r="K33" s="30"/>
      <c r="L33" s="12"/>
      <c r="M33" s="13"/>
      <c r="N33" s="12"/>
      <c r="O33" s="13"/>
      <c r="P33" s="12"/>
      <c r="Q33" s="13"/>
      <c r="R33" s="4"/>
      <c r="S33" s="4"/>
      <c r="T33" s="4"/>
      <c r="U33" s="4"/>
      <c r="V33" s="4"/>
      <c r="W33" s="4"/>
    </row>
    <row r="34" spans="1:23" s="5" customFormat="1" ht="13.5" customHeight="1">
      <c r="A34" s="12" t="s">
        <v>32</v>
      </c>
      <c r="B34" s="18"/>
      <c r="C34" s="13"/>
      <c r="D34" s="12"/>
      <c r="E34" s="13"/>
      <c r="F34" s="12"/>
      <c r="G34" s="13"/>
      <c r="H34" s="12"/>
      <c r="I34" s="13"/>
      <c r="J34" s="12"/>
      <c r="K34" s="30"/>
      <c r="L34" s="12"/>
      <c r="M34" s="13"/>
      <c r="N34" s="12"/>
      <c r="O34" s="13"/>
      <c r="P34" s="12"/>
      <c r="Q34" s="13"/>
      <c r="R34" s="4"/>
      <c r="S34" s="4"/>
      <c r="T34" s="4"/>
      <c r="U34" s="4"/>
      <c r="V34" s="4"/>
      <c r="W34" s="4"/>
    </row>
    <row r="35" spans="1:23" s="5" customFormat="1" ht="13.5" customHeight="1">
      <c r="A35" s="12" t="s">
        <v>33</v>
      </c>
      <c r="B35" s="18"/>
      <c r="C35" s="13"/>
      <c r="D35" s="12"/>
      <c r="E35" s="13"/>
      <c r="F35" s="12"/>
      <c r="G35" s="13"/>
      <c r="H35" s="12"/>
      <c r="I35" s="13"/>
      <c r="J35" s="12"/>
      <c r="K35" s="30"/>
      <c r="L35" s="12"/>
      <c r="M35" s="13"/>
      <c r="N35" s="12"/>
      <c r="O35" s="13"/>
      <c r="P35" s="12"/>
      <c r="Q35" s="13"/>
      <c r="R35" s="4"/>
      <c r="S35" s="4"/>
      <c r="T35" s="4"/>
      <c r="U35" s="4"/>
      <c r="V35" s="4"/>
      <c r="W35" s="4"/>
    </row>
    <row r="36" spans="1:23" s="5" customFormat="1" ht="13.5" customHeight="1">
      <c r="A36" s="12" t="s">
        <v>34</v>
      </c>
      <c r="B36" s="18"/>
      <c r="C36" s="31">
        <v>0</v>
      </c>
      <c r="D36" s="12"/>
      <c r="E36" s="31">
        <v>0</v>
      </c>
      <c r="F36" s="12"/>
      <c r="G36" s="31">
        <v>0</v>
      </c>
      <c r="H36" s="12"/>
      <c r="I36" s="31">
        <v>1651558</v>
      </c>
      <c r="J36" s="12"/>
      <c r="K36" s="32">
        <f t="shared" si="0"/>
        <v>1651558</v>
      </c>
      <c r="L36" s="12"/>
      <c r="M36" s="31">
        <v>0</v>
      </c>
      <c r="N36" s="12"/>
      <c r="O36" s="31">
        <v>1651558</v>
      </c>
      <c r="P36" s="12"/>
      <c r="Q36" s="31">
        <v>0</v>
      </c>
      <c r="R36" s="4"/>
      <c r="S36" s="4"/>
      <c r="T36" s="4"/>
      <c r="U36" s="4"/>
      <c r="V36" s="4"/>
      <c r="W36" s="4"/>
    </row>
    <row r="37" spans="1:23" s="5" customFormat="1" ht="13.5" customHeight="1">
      <c r="A37" s="12"/>
      <c r="B37" s="18"/>
      <c r="C37" s="13"/>
      <c r="D37" s="12"/>
      <c r="E37" s="13"/>
      <c r="F37" s="12"/>
      <c r="G37" s="13"/>
      <c r="H37" s="12"/>
      <c r="I37" s="13"/>
      <c r="J37" s="12"/>
      <c r="K37" s="30"/>
      <c r="L37" s="12"/>
      <c r="M37" s="13"/>
      <c r="N37" s="12"/>
      <c r="O37" s="13"/>
      <c r="P37" s="12"/>
      <c r="Q37" s="13"/>
      <c r="R37" s="4"/>
      <c r="S37" s="4"/>
      <c r="T37" s="4"/>
      <c r="U37" s="4"/>
      <c r="V37" s="4"/>
      <c r="W37" s="4"/>
    </row>
    <row r="38" spans="1:23" s="5" customFormat="1" ht="13.5" customHeight="1" thickBot="1">
      <c r="A38" s="12" t="s">
        <v>35</v>
      </c>
      <c r="B38" s="18" t="s">
        <v>12</v>
      </c>
      <c r="C38" s="23">
        <f>C36+C32</f>
        <v>0</v>
      </c>
      <c r="D38" s="12"/>
      <c r="E38" s="23">
        <f>E36+E32</f>
        <v>0</v>
      </c>
      <c r="F38" s="12"/>
      <c r="G38" s="23">
        <f>G36+G32</f>
        <v>3505</v>
      </c>
      <c r="H38" s="12"/>
      <c r="I38" s="23">
        <f>I36+I32</f>
        <v>2991275</v>
      </c>
      <c r="J38" s="12"/>
      <c r="K38" s="24">
        <f t="shared" si="0"/>
        <v>2994780</v>
      </c>
      <c r="L38" s="12"/>
      <c r="M38" s="23">
        <f>M36+M32</f>
        <v>860664</v>
      </c>
      <c r="N38" s="12"/>
      <c r="O38" s="23">
        <f>O36+O32</f>
        <v>2134116</v>
      </c>
      <c r="P38" s="12"/>
      <c r="Q38" s="23">
        <f>Q36+Q32</f>
        <v>0</v>
      </c>
      <c r="R38" s="4"/>
      <c r="S38" s="4"/>
      <c r="T38" s="4"/>
      <c r="U38" s="4"/>
      <c r="V38" s="4"/>
      <c r="W38" s="4"/>
    </row>
    <row r="39" spans="1:17" ht="14.25" thickTop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1" spans="1:23" ht="11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</sheetData>
  <sheetProtection/>
  <mergeCells count="6">
    <mergeCell ref="C4:Q4"/>
    <mergeCell ref="M7:Q7"/>
    <mergeCell ref="C7:I7"/>
    <mergeCell ref="C1:Q1"/>
    <mergeCell ref="C3:Q3"/>
    <mergeCell ref="A1:A4"/>
  </mergeCells>
  <conditionalFormatting sqref="A12:IV38">
    <cfRule type="expression" priority="5" dxfId="2" stopIfTrue="1">
      <formula>MOD(ROW(),2)=1</formula>
    </cfRule>
  </conditionalFormatting>
  <conditionalFormatting sqref="K2 K5:K65536">
    <cfRule type="cellIs" priority="3" dxfId="0" operator="equal" stopIfTrue="1">
      <formula>-1</formula>
    </cfRule>
    <cfRule type="cellIs" priority="4" dxfId="0" operator="equal" stopIfTrue="1">
      <formula>1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scale="90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2014-09-30T21:41:50Z</cp:lastPrinted>
  <dcterms:modified xsi:type="dcterms:W3CDTF">2014-09-30T21:41:59Z</dcterms:modified>
  <cp:category/>
  <cp:version/>
  <cp:contentType/>
  <cp:contentStatus/>
</cp:coreProperties>
</file>