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300" activeTab="0"/>
  </bookViews>
  <sheets>
    <sheet name="G2-B" sheetId="1" r:id="rId1"/>
    <sheet name="SHEET 2" sheetId="2" r:id="rId2"/>
  </sheets>
  <definedNames>
    <definedName name="_Key1" hidden="1">'G2-B'!$B$20</definedName>
    <definedName name="_Order1" hidden="1">255</definedName>
    <definedName name="_Sort" hidden="1">'G2-B'!$B$20:$J$57</definedName>
    <definedName name="_xlnm.Print_Area" localSheetId="0">'G2-B'!$A$2:$N$73</definedName>
    <definedName name="_xlnm.Print_Titles" localSheetId="0">'G2-B'!$1:$12</definedName>
  </definedNames>
  <calcPr fullCalcOnLoad="1"/>
</workbook>
</file>

<file path=xl/sharedStrings.xml><?xml version="1.0" encoding="utf-8"?>
<sst xmlns="http://schemas.openxmlformats.org/spreadsheetml/2006/main" count="75" uniqueCount="73">
  <si>
    <t/>
  </si>
  <si>
    <t>UNIVERSITY OF NEW ORLEANS</t>
  </si>
  <si>
    <t xml:space="preserve"> Educational and Auxiliary Plant:</t>
  </si>
  <si>
    <t xml:space="preserve">  Educational plant-</t>
  </si>
  <si>
    <t xml:space="preserve">  Auxiliary plant-</t>
  </si>
  <si>
    <t xml:space="preserve">  Equipment unallocated-</t>
  </si>
  <si>
    <t>Additions/</t>
  </si>
  <si>
    <t>(Deletions)</t>
  </si>
  <si>
    <t>Accumulated</t>
  </si>
  <si>
    <t>Depreciation</t>
  </si>
  <si>
    <t>Book Value</t>
  </si>
  <si>
    <t>Cost</t>
  </si>
  <si>
    <t>ANALYSIS G-2B                              ANALYSIS OF INVESTMENT IN PLANT                              ANALYSIS G-2B</t>
  </si>
  <si>
    <t xml:space="preserve">   Land improvements - main campus</t>
  </si>
  <si>
    <t xml:space="preserve">   Land improvements - east campus</t>
  </si>
  <si>
    <t xml:space="preserve">   Land improvements - research park</t>
  </si>
  <si>
    <t xml:space="preserve">   Land improvements - Jefferson center</t>
  </si>
  <si>
    <t xml:space="preserve">   Administration building - annex</t>
  </si>
  <si>
    <t xml:space="preserve">   Administration building</t>
  </si>
  <si>
    <t xml:space="preserve">   Alumni and development center</t>
  </si>
  <si>
    <t xml:space="preserve">   Bi-centennial education center</t>
  </si>
  <si>
    <t xml:space="preserve">   Biological sciences</t>
  </si>
  <si>
    <t xml:space="preserve">   Bus terminal</t>
  </si>
  <si>
    <t xml:space="preserve">   Campus police storage</t>
  </si>
  <si>
    <t xml:space="preserve">   Center for energy resource management</t>
  </si>
  <si>
    <t xml:space="preserve">   Campus police</t>
  </si>
  <si>
    <t xml:space="preserve">   Central utilities plant - east campus</t>
  </si>
  <si>
    <t xml:space="preserve">   Central utilities plant - main campus</t>
  </si>
  <si>
    <t xml:space="preserve">   Chemical sciences annex</t>
  </si>
  <si>
    <t xml:space="preserve">   Chemical storage building</t>
  </si>
  <si>
    <t xml:space="preserve">   Children's center</t>
  </si>
  <si>
    <t xml:space="preserve">   Computer center</t>
  </si>
  <si>
    <t xml:space="preserve">   Earl K. Long library</t>
  </si>
  <si>
    <t xml:space="preserve">   East campus service facility</t>
  </si>
  <si>
    <t xml:space="preserve">   Engineering building</t>
  </si>
  <si>
    <t xml:space="preserve">   Fine arts building</t>
  </si>
  <si>
    <t xml:space="preserve">   General classroom building (B A)</t>
  </si>
  <si>
    <t xml:space="preserve">   Geology and psychology building</t>
  </si>
  <si>
    <t xml:space="preserve">   Health and physical education center</t>
  </si>
  <si>
    <t xml:space="preserve">   Information kiosks</t>
  </si>
  <si>
    <t xml:space="preserve">   Jefferson center</t>
  </si>
  <si>
    <t xml:space="preserve">   Liberal arts building</t>
  </si>
  <si>
    <t xml:space="preserve">   Mathematics building</t>
  </si>
  <si>
    <t xml:space="preserve">   Performing arts center</t>
  </si>
  <si>
    <t xml:space="preserve">   Physical plant services</t>
  </si>
  <si>
    <t xml:space="preserve">   Science building</t>
  </si>
  <si>
    <t xml:space="preserve">   Slidell campus</t>
  </si>
  <si>
    <t xml:space="preserve">   Student park amphitheater</t>
  </si>
  <si>
    <t xml:space="preserve">   Tennis court service building</t>
  </si>
  <si>
    <t xml:space="preserve">   Kiefer lakefront arena</t>
  </si>
  <si>
    <t xml:space="preserve">   Visitor information booths</t>
  </si>
  <si>
    <t xml:space="preserve">   Wellness center</t>
  </si>
  <si>
    <t xml:space="preserve">    Total educational plant</t>
  </si>
  <si>
    <t xml:space="preserve">   Bienville hall</t>
  </si>
  <si>
    <t xml:space="preserve">   The Commons</t>
  </si>
  <si>
    <t xml:space="preserve">   The Cove</t>
  </si>
  <si>
    <t xml:space="preserve">   Lafitte village apartments</t>
  </si>
  <si>
    <t xml:space="preserve">   University center</t>
  </si>
  <si>
    <t xml:space="preserve">    Total auxiliary plant</t>
  </si>
  <si>
    <t xml:space="preserve">   Educational</t>
  </si>
  <si>
    <t xml:space="preserve">   Auxiliary</t>
  </si>
  <si>
    <t xml:space="preserve">   Library books</t>
  </si>
  <si>
    <t xml:space="preserve">    Total equipment unallocated</t>
  </si>
  <si>
    <t xml:space="preserve">     Totals</t>
  </si>
  <si>
    <t xml:space="preserve">   Land</t>
  </si>
  <si>
    <t xml:space="preserve">   Greenhouse</t>
  </si>
  <si>
    <t xml:space="preserve">   Goldring Hall</t>
  </si>
  <si>
    <t xml:space="preserve">   Kirschman hall</t>
  </si>
  <si>
    <t>FOR THE YEAR ENDED JUNE 30, 2007</t>
  </si>
  <si>
    <t xml:space="preserve">   The Oliver St. Pe' building</t>
  </si>
  <si>
    <t xml:space="preserve">   Maestri field bullpens</t>
  </si>
  <si>
    <t>July 1, 2006</t>
  </si>
  <si>
    <t>June 30,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</si>
</sst>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</numFmts>
  <fonts count="39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169" fontId="2" fillId="0" borderId="0" xfId="42" applyNumberFormat="1" applyFont="1" applyBorder="1" applyAlignment="1">
      <alignment horizontal="left" vertical="center"/>
    </xf>
    <xf numFmtId="169" fontId="2" fillId="0" borderId="0" xfId="42" applyNumberFormat="1" applyFont="1" applyBorder="1" applyAlignment="1">
      <alignment horizontal="right" vertical="center"/>
    </xf>
    <xf numFmtId="169" fontId="2" fillId="0" borderId="0" xfId="42" applyNumberFormat="1" applyFont="1" applyBorder="1" applyAlignment="1">
      <alignment vertical="center"/>
    </xf>
    <xf numFmtId="169" fontId="2" fillId="0" borderId="0" xfId="42" applyNumberFormat="1" applyFont="1" applyBorder="1" applyAlignment="1">
      <alignment horizontal="center" vertical="center"/>
    </xf>
    <xf numFmtId="169" fontId="2" fillId="0" borderId="0" xfId="42" applyNumberFormat="1" applyFont="1" applyBorder="1" applyAlignment="1" applyProtection="1" quotePrefix="1">
      <alignment horizontal="center" vertical="center"/>
      <protection/>
    </xf>
    <xf numFmtId="169" fontId="2" fillId="0" borderId="0" xfId="42" applyNumberFormat="1" applyFont="1" applyBorder="1" applyAlignment="1" applyProtection="1">
      <alignment vertical="center"/>
      <protection/>
    </xf>
    <xf numFmtId="169" fontId="3" fillId="0" borderId="0" xfId="42" applyNumberFormat="1" applyFont="1" applyBorder="1" applyAlignment="1" applyProtection="1" quotePrefix="1">
      <alignment horizontal="center" vertical="center"/>
      <protection/>
    </xf>
    <xf numFmtId="169" fontId="3" fillId="0" borderId="0" xfId="42" applyNumberFormat="1" applyFont="1" applyBorder="1" applyAlignment="1" quotePrefix="1">
      <alignment horizontal="center" vertical="center"/>
    </xf>
    <xf numFmtId="169" fontId="3" fillId="0" borderId="0" xfId="42" applyNumberFormat="1" applyFont="1" applyBorder="1" applyAlignment="1">
      <alignment horizontal="center" vertical="center"/>
    </xf>
    <xf numFmtId="169" fontId="2" fillId="0" borderId="0" xfId="42" applyNumberFormat="1" applyFont="1" applyBorder="1" applyAlignment="1" quotePrefix="1">
      <alignment horizontal="center" vertical="center"/>
    </xf>
    <xf numFmtId="169" fontId="2" fillId="0" borderId="0" xfId="42" applyNumberFormat="1" applyFont="1" applyBorder="1" applyAlignment="1" applyProtection="1">
      <alignment horizontal="center" vertical="center"/>
      <protection/>
    </xf>
    <xf numFmtId="169" fontId="2" fillId="0" borderId="0" xfId="42" applyNumberFormat="1" applyFont="1" applyAlignment="1">
      <alignment horizontal="center" vertical="center"/>
    </xf>
    <xf numFmtId="169" fontId="5" fillId="33" borderId="10" xfId="42" applyNumberFormat="1" applyFont="1" applyFill="1" applyBorder="1" applyAlignment="1">
      <alignment horizontal="right" vertical="center"/>
    </xf>
    <xf numFmtId="169" fontId="5" fillId="33" borderId="11" xfId="42" applyNumberFormat="1" applyFont="1" applyFill="1" applyBorder="1" applyAlignment="1">
      <alignment horizontal="right" vertical="center"/>
    </xf>
    <xf numFmtId="169" fontId="5" fillId="33" borderId="12" xfId="42" applyNumberFormat="1" applyFont="1" applyFill="1" applyBorder="1" applyAlignment="1">
      <alignment horizontal="right" vertical="center"/>
    </xf>
    <xf numFmtId="169" fontId="5" fillId="33" borderId="13" xfId="42" applyNumberFormat="1" applyFont="1" applyFill="1" applyBorder="1" applyAlignment="1" applyProtection="1">
      <alignment horizontal="center" vertical="center"/>
      <protection/>
    </xf>
    <xf numFmtId="169" fontId="5" fillId="33" borderId="0" xfId="42" applyNumberFormat="1" applyFont="1" applyFill="1" applyBorder="1" applyAlignment="1">
      <alignment horizontal="center" vertical="center"/>
    </xf>
    <xf numFmtId="169" fontId="5" fillId="33" borderId="14" xfId="42" applyNumberFormat="1" applyFont="1" applyFill="1" applyBorder="1" applyAlignment="1">
      <alignment horizontal="center" vertical="center"/>
    </xf>
    <xf numFmtId="169" fontId="5" fillId="33" borderId="15" xfId="42" applyNumberFormat="1" applyFont="1" applyFill="1" applyBorder="1" applyAlignment="1" applyProtection="1">
      <alignment horizontal="center" vertical="center"/>
      <protection/>
    </xf>
    <xf numFmtId="169" fontId="5" fillId="33" borderId="16" xfId="42" applyNumberFormat="1" applyFont="1" applyFill="1" applyBorder="1" applyAlignment="1">
      <alignment horizontal="center" vertical="center"/>
    </xf>
    <xf numFmtId="169" fontId="5" fillId="33" borderId="17" xfId="42" applyNumberFormat="1" applyFont="1" applyFill="1" applyBorder="1" applyAlignment="1">
      <alignment horizontal="center" vertical="center"/>
    </xf>
    <xf numFmtId="169" fontId="2" fillId="0" borderId="18" xfId="42" applyNumberFormat="1" applyFont="1" applyBorder="1" applyAlignment="1" applyProtection="1" quotePrefix="1">
      <alignment horizontal="center" vertical="center"/>
      <protection/>
    </xf>
    <xf numFmtId="169" fontId="2" fillId="0" borderId="18" xfId="42" applyNumberFormat="1" applyFont="1" applyBorder="1" applyAlignment="1" quotePrefix="1">
      <alignment horizontal="center" vertical="center"/>
    </xf>
    <xf numFmtId="169" fontId="2" fillId="0" borderId="18" xfId="42" applyNumberFormat="1" applyFont="1" applyBorder="1" applyAlignment="1">
      <alignment horizontal="center" vertical="center"/>
    </xf>
    <xf numFmtId="169" fontId="2" fillId="0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>
      <alignment horizontal="right" vertical="center"/>
    </xf>
    <xf numFmtId="169" fontId="2" fillId="0" borderId="0" xfId="42" applyNumberFormat="1" applyFont="1" applyFill="1" applyBorder="1" applyAlignment="1" applyProtection="1">
      <alignment vertical="center"/>
      <protection/>
    </xf>
    <xf numFmtId="169" fontId="3" fillId="0" borderId="0" xfId="42" applyNumberFormat="1" applyFont="1" applyFill="1" applyBorder="1" applyAlignment="1" applyProtection="1">
      <alignment vertical="center"/>
      <protection/>
    </xf>
    <xf numFmtId="169" fontId="3" fillId="0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 quotePrefix="1">
      <alignment horizontal="left" vertical="center"/>
    </xf>
    <xf numFmtId="169" fontId="3" fillId="0" borderId="0" xfId="42" applyNumberFormat="1" applyFont="1" applyFill="1" applyBorder="1" applyAlignment="1" applyProtection="1">
      <alignment horizontal="right" vertical="center"/>
      <protection/>
    </xf>
    <xf numFmtId="169" fontId="4" fillId="0" borderId="0" xfId="42" applyNumberFormat="1" applyFont="1" applyFill="1" applyBorder="1" applyAlignment="1" applyProtection="1">
      <alignment vertical="center"/>
      <protection/>
    </xf>
    <xf numFmtId="169" fontId="2" fillId="0" borderId="0" xfId="42" applyNumberFormat="1" applyFont="1" applyFill="1" applyBorder="1" applyAlignment="1" applyProtection="1" quotePrefix="1">
      <alignment horizontal="left" vertical="center"/>
      <protection/>
    </xf>
    <xf numFmtId="169" fontId="2" fillId="0" borderId="0" xfId="42" applyNumberFormat="1" applyFont="1" applyFill="1" applyBorder="1" applyAlignment="1" applyProtection="1">
      <alignment horizontal="centerContinuous" vertical="center"/>
      <protection/>
    </xf>
    <xf numFmtId="169" fontId="2" fillId="0" borderId="0" xfId="42" applyNumberFormat="1" applyFont="1" applyFill="1" applyBorder="1" applyAlignment="1" quotePrefix="1">
      <alignment horizontal="center" vertical="center"/>
    </xf>
    <xf numFmtId="169" fontId="2" fillId="33" borderId="0" xfId="42" applyNumberFormat="1" applyFont="1" applyFill="1" applyBorder="1" applyAlignment="1">
      <alignment vertical="center"/>
    </xf>
    <xf numFmtId="166" fontId="2" fillId="33" borderId="0" xfId="44" applyNumberFormat="1" applyFont="1" applyFill="1" applyBorder="1" applyAlignment="1">
      <alignment vertical="center"/>
    </xf>
    <xf numFmtId="169" fontId="2" fillId="33" borderId="0" xfId="42" applyNumberFormat="1" applyFont="1" applyFill="1" applyBorder="1" applyAlignment="1">
      <alignment horizontal="right" vertical="center"/>
    </xf>
    <xf numFmtId="169" fontId="2" fillId="33" borderId="0" xfId="42" applyNumberFormat="1" applyFont="1" applyFill="1" applyBorder="1" applyAlignment="1" quotePrefix="1">
      <alignment horizontal="left" vertical="center"/>
    </xf>
    <xf numFmtId="169" fontId="2" fillId="33" borderId="0" xfId="42" applyNumberFormat="1" applyFont="1" applyFill="1" applyBorder="1" applyAlignment="1" applyProtection="1">
      <alignment vertical="center"/>
      <protection/>
    </xf>
    <xf numFmtId="169" fontId="2" fillId="33" borderId="0" xfId="42" applyNumberFormat="1" applyFont="1" applyFill="1" applyBorder="1" applyAlignment="1" applyProtection="1">
      <alignment horizontal="right" vertical="center"/>
      <protection/>
    </xf>
    <xf numFmtId="169" fontId="2" fillId="33" borderId="19" xfId="42" applyNumberFormat="1" applyFont="1" applyFill="1" applyBorder="1" applyAlignment="1" applyProtection="1">
      <alignment vertical="center"/>
      <protection/>
    </xf>
    <xf numFmtId="169" fontId="3" fillId="33" borderId="0" xfId="42" applyNumberFormat="1" applyFont="1" applyFill="1" applyBorder="1" applyAlignment="1" applyProtection="1">
      <alignment vertical="center"/>
      <protection/>
    </xf>
    <xf numFmtId="169" fontId="3" fillId="33" borderId="0" xfId="42" applyNumberFormat="1" applyFont="1" applyFill="1" applyBorder="1" applyAlignment="1">
      <alignment vertical="center"/>
    </xf>
    <xf numFmtId="169" fontId="3" fillId="0" borderId="0" xfId="42" applyNumberFormat="1" applyFont="1" applyFill="1" applyBorder="1" applyAlignment="1">
      <alignment horizontal="right" vertical="center"/>
    </xf>
    <xf numFmtId="169" fontId="2" fillId="0" borderId="20" xfId="42" applyNumberFormat="1" applyFont="1" applyFill="1" applyBorder="1" applyAlignment="1" applyProtection="1">
      <alignment vertical="center"/>
      <protection/>
    </xf>
    <xf numFmtId="169" fontId="2" fillId="0" borderId="21" xfId="42" applyNumberFormat="1" applyFont="1" applyFill="1" applyBorder="1" applyAlignment="1" applyProtection="1">
      <alignment vertical="center"/>
      <protection/>
    </xf>
    <xf numFmtId="169" fontId="2" fillId="33" borderId="19" xfId="42" applyNumberFormat="1" applyFont="1" applyFill="1" applyBorder="1" applyAlignment="1">
      <alignment vertical="center"/>
    </xf>
    <xf numFmtId="166" fontId="2" fillId="33" borderId="22" xfId="44" applyNumberFormat="1" applyFont="1" applyFill="1" applyBorder="1" applyAlignment="1" applyProtection="1">
      <alignment vertical="center"/>
      <protection/>
    </xf>
    <xf numFmtId="169" fontId="4" fillId="33" borderId="0" xfId="42" applyNumberFormat="1" applyFont="1" applyFill="1" applyBorder="1" applyAlignment="1" applyProtection="1">
      <alignment vertical="center"/>
      <protection/>
    </xf>
    <xf numFmtId="169" fontId="5" fillId="33" borderId="13" xfId="42" applyNumberFormat="1" applyFont="1" applyFill="1" applyBorder="1" applyAlignment="1" applyProtection="1">
      <alignment horizontal="center" vertical="center"/>
      <protection/>
    </xf>
    <xf numFmtId="169" fontId="5" fillId="33" borderId="0" xfId="42" applyNumberFormat="1" applyFont="1" applyFill="1" applyBorder="1" applyAlignment="1">
      <alignment horizontal="center" vertical="center"/>
    </xf>
    <xf numFmtId="169" fontId="5" fillId="33" borderId="14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83"/>
  <sheetViews>
    <sheetView showGridLines="0" tabSelected="1" defaultGridColor="0" zoomScalePageLayoutView="0" colorId="22" workbookViewId="0" topLeftCell="B1">
      <selection activeCell="B1" sqref="B1"/>
    </sheetView>
  </sheetViews>
  <sheetFormatPr defaultColWidth="9.796875" defaultRowHeight="14.25"/>
  <cols>
    <col min="1" max="1" width="1.59765625" style="3" hidden="1" customWidth="1"/>
    <col min="2" max="3" width="9.69921875" style="3" customWidth="1"/>
    <col min="4" max="4" width="9.8984375" style="3" customWidth="1"/>
    <col min="5" max="5" width="10.59765625" style="3" customWidth="1"/>
    <col min="6" max="6" width="12.59765625" style="3" customWidth="1"/>
    <col min="7" max="7" width="1.59765625" style="3" customWidth="1"/>
    <col min="8" max="8" width="12.59765625" style="3" customWidth="1"/>
    <col min="9" max="9" width="1.59765625" style="3" customWidth="1"/>
    <col min="10" max="10" width="12.59765625" style="3" customWidth="1"/>
    <col min="11" max="11" width="1.4921875" style="3" customWidth="1"/>
    <col min="12" max="12" width="12.59765625" style="3" customWidth="1"/>
    <col min="13" max="13" width="1.59765625" style="3" customWidth="1"/>
    <col min="14" max="14" width="12.59765625" style="3" customWidth="1"/>
    <col min="15" max="15" width="14.09765625" style="3" bestFit="1" customWidth="1"/>
    <col min="16" max="16" width="10.69921875" style="3" bestFit="1" customWidth="1"/>
    <col min="17" max="17" width="14.09765625" style="3" bestFit="1" customWidth="1"/>
    <col min="18" max="16384" width="9.69921875" style="3" customWidth="1"/>
  </cols>
  <sheetData>
    <row r="1" ht="12.75" thickBot="1"/>
    <row r="2" spans="1:14" s="2" customFormat="1" ht="4.5" customHeight="1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2"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2:14" ht="6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2">
      <c r="B5" s="51" t="s">
        <v>12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ht="12" customHeight="1">
      <c r="B6" s="51" t="s">
        <v>68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4" ht="4.5" customHeight="1" thickBo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2:14" ht="1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5" customHeight="1"/>
    <row r="10" spans="6:14" ht="13.5" customHeight="1">
      <c r="F10" s="4" t="s">
        <v>11</v>
      </c>
      <c r="G10" s="4"/>
      <c r="H10" s="5" t="s">
        <v>6</v>
      </c>
      <c r="I10" s="5"/>
      <c r="J10" s="4" t="s">
        <v>11</v>
      </c>
      <c r="L10" s="4" t="s">
        <v>8</v>
      </c>
      <c r="M10" s="4"/>
      <c r="N10" s="4" t="s">
        <v>10</v>
      </c>
    </row>
    <row r="11" spans="2:14" ht="12">
      <c r="B11" s="6" t="s">
        <v>0</v>
      </c>
      <c r="C11" s="6"/>
      <c r="D11" s="6"/>
      <c r="E11" s="6"/>
      <c r="F11" s="22" t="s">
        <v>71</v>
      </c>
      <c r="G11" s="5"/>
      <c r="H11" s="23" t="s">
        <v>7</v>
      </c>
      <c r="I11" s="10"/>
      <c r="J11" s="22" t="s">
        <v>72</v>
      </c>
      <c r="L11" s="24" t="s">
        <v>9</v>
      </c>
      <c r="M11" s="4"/>
      <c r="N11" s="22" t="s">
        <v>72</v>
      </c>
    </row>
    <row r="12" spans="2:14" ht="12" customHeight="1">
      <c r="B12" s="6"/>
      <c r="C12" s="6"/>
      <c r="D12" s="6"/>
      <c r="E12" s="6"/>
      <c r="F12" s="7"/>
      <c r="G12" s="7"/>
      <c r="H12" s="8"/>
      <c r="I12" s="8"/>
      <c r="J12" s="7"/>
      <c r="L12" s="9"/>
      <c r="M12" s="9"/>
      <c r="N12" s="7"/>
    </row>
    <row r="13" spans="2:14" s="25" customFormat="1" ht="12">
      <c r="B13" s="36" t="s">
        <v>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="25" customFormat="1" ht="12">
      <c r="B14" s="25" t="s">
        <v>3</v>
      </c>
    </row>
    <row r="15" spans="2:14" s="25" customFormat="1" ht="12">
      <c r="B15" s="36" t="s">
        <v>64</v>
      </c>
      <c r="C15" s="36"/>
      <c r="D15" s="36"/>
      <c r="E15" s="36"/>
      <c r="F15" s="37">
        <v>43074000</v>
      </c>
      <c r="G15" s="36"/>
      <c r="H15" s="37">
        <v>0</v>
      </c>
      <c r="I15" s="36"/>
      <c r="J15" s="37">
        <f aca="true" t="shared" si="0" ref="J15:J58">SUM(F15:H15)</f>
        <v>43074000</v>
      </c>
      <c r="K15" s="36"/>
      <c r="L15" s="37">
        <f>+I15-K15</f>
        <v>0</v>
      </c>
      <c r="M15" s="36"/>
      <c r="N15" s="37">
        <f>+J15-L15</f>
        <v>43074000</v>
      </c>
    </row>
    <row r="16" spans="2:14" s="25" customFormat="1" ht="12">
      <c r="B16" s="25" t="s">
        <v>13</v>
      </c>
      <c r="F16" s="25">
        <v>10782972</v>
      </c>
      <c r="H16" s="25">
        <v>194579</v>
      </c>
      <c r="J16" s="25">
        <f t="shared" si="0"/>
        <v>10977551</v>
      </c>
      <c r="L16" s="25">
        <v>8502035</v>
      </c>
      <c r="N16" s="25">
        <f aca="true" t="shared" si="1" ref="N16:N58">+J16-L16</f>
        <v>2475516</v>
      </c>
    </row>
    <row r="17" spans="2:14" s="25" customFormat="1" ht="12">
      <c r="B17" s="36" t="s">
        <v>14</v>
      </c>
      <c r="C17" s="36"/>
      <c r="D17" s="36"/>
      <c r="E17" s="36"/>
      <c r="F17" s="36">
        <v>3545113</v>
      </c>
      <c r="G17" s="36"/>
      <c r="H17" s="36">
        <v>0</v>
      </c>
      <c r="I17" s="36"/>
      <c r="J17" s="36">
        <f t="shared" si="0"/>
        <v>3545113</v>
      </c>
      <c r="K17" s="36"/>
      <c r="L17" s="38">
        <v>2973410</v>
      </c>
      <c r="M17" s="38"/>
      <c r="N17" s="36">
        <f t="shared" si="1"/>
        <v>571703</v>
      </c>
    </row>
    <row r="18" spans="2:14" s="25" customFormat="1" ht="12">
      <c r="B18" s="25" t="s">
        <v>15</v>
      </c>
      <c r="F18" s="25">
        <v>3734749</v>
      </c>
      <c r="H18" s="25">
        <v>0</v>
      </c>
      <c r="J18" s="25">
        <f t="shared" si="0"/>
        <v>3734749</v>
      </c>
      <c r="L18" s="25">
        <v>1039952</v>
      </c>
      <c r="N18" s="25">
        <f t="shared" si="1"/>
        <v>2694797</v>
      </c>
    </row>
    <row r="19" spans="2:14" s="25" customFormat="1" ht="12">
      <c r="B19" s="39" t="s">
        <v>16</v>
      </c>
      <c r="C19" s="36"/>
      <c r="D19" s="36"/>
      <c r="E19" s="36"/>
      <c r="F19" s="38">
        <v>250000</v>
      </c>
      <c r="G19" s="38"/>
      <c r="H19" s="36">
        <v>0</v>
      </c>
      <c r="I19" s="38"/>
      <c r="J19" s="36">
        <f t="shared" si="0"/>
        <v>250000</v>
      </c>
      <c r="K19" s="36"/>
      <c r="L19" s="36">
        <v>56250</v>
      </c>
      <c r="M19" s="36"/>
      <c r="N19" s="36">
        <f t="shared" si="1"/>
        <v>193750</v>
      </c>
    </row>
    <row r="20" spans="2:14" s="25" customFormat="1" ht="12">
      <c r="B20" s="25" t="s">
        <v>17</v>
      </c>
      <c r="F20" s="25">
        <v>902810</v>
      </c>
      <c r="I20" s="26"/>
      <c r="J20" s="25">
        <f t="shared" si="0"/>
        <v>902810</v>
      </c>
      <c r="L20" s="25">
        <v>796512</v>
      </c>
      <c r="N20" s="25">
        <f t="shared" si="1"/>
        <v>106298</v>
      </c>
    </row>
    <row r="21" spans="2:14" s="25" customFormat="1" ht="12">
      <c r="B21" s="36" t="s">
        <v>18</v>
      </c>
      <c r="C21" s="36"/>
      <c r="D21" s="36"/>
      <c r="E21" s="36"/>
      <c r="F21" s="36">
        <v>769278</v>
      </c>
      <c r="G21" s="36"/>
      <c r="H21" s="36"/>
      <c r="I21" s="36"/>
      <c r="J21" s="36">
        <f t="shared" si="0"/>
        <v>769278</v>
      </c>
      <c r="K21" s="36"/>
      <c r="L21" s="36">
        <v>769278</v>
      </c>
      <c r="M21" s="36"/>
      <c r="N21" s="36">
        <f t="shared" si="1"/>
        <v>0</v>
      </c>
    </row>
    <row r="22" spans="2:14" s="25" customFormat="1" ht="12">
      <c r="B22" s="25" t="s">
        <v>19</v>
      </c>
      <c r="F22" s="25">
        <v>542778</v>
      </c>
      <c r="I22" s="26"/>
      <c r="J22" s="25">
        <f t="shared" si="0"/>
        <v>542778</v>
      </c>
      <c r="L22" s="25">
        <v>515290</v>
      </c>
      <c r="N22" s="25">
        <f t="shared" si="1"/>
        <v>27488</v>
      </c>
    </row>
    <row r="23" spans="2:14" s="25" customFormat="1" ht="12">
      <c r="B23" s="36" t="s">
        <v>20</v>
      </c>
      <c r="C23" s="36"/>
      <c r="D23" s="36"/>
      <c r="E23" s="36"/>
      <c r="F23" s="36">
        <v>2881423</v>
      </c>
      <c r="G23" s="36"/>
      <c r="H23" s="36"/>
      <c r="I23" s="38"/>
      <c r="J23" s="36">
        <f t="shared" si="0"/>
        <v>2881423</v>
      </c>
      <c r="K23" s="36"/>
      <c r="L23" s="36">
        <v>2589329</v>
      </c>
      <c r="M23" s="36"/>
      <c r="N23" s="36">
        <f t="shared" si="1"/>
        <v>292094</v>
      </c>
    </row>
    <row r="24" spans="2:14" s="25" customFormat="1" ht="12">
      <c r="B24" s="25" t="s">
        <v>21</v>
      </c>
      <c r="F24" s="25">
        <v>3936905</v>
      </c>
      <c r="I24" s="26"/>
      <c r="J24" s="25">
        <f t="shared" si="0"/>
        <v>3936905</v>
      </c>
      <c r="L24" s="25">
        <v>2838648</v>
      </c>
      <c r="N24" s="25">
        <f t="shared" si="1"/>
        <v>1098257</v>
      </c>
    </row>
    <row r="25" spans="2:14" s="25" customFormat="1" ht="12">
      <c r="B25" s="36" t="s">
        <v>22</v>
      </c>
      <c r="C25" s="36"/>
      <c r="D25" s="36"/>
      <c r="E25" s="36"/>
      <c r="F25" s="36">
        <v>11100</v>
      </c>
      <c r="G25" s="36"/>
      <c r="H25" s="36"/>
      <c r="I25" s="38"/>
      <c r="J25" s="36">
        <f t="shared" si="0"/>
        <v>11100</v>
      </c>
      <c r="K25" s="36"/>
      <c r="L25" s="36">
        <v>10270</v>
      </c>
      <c r="M25" s="36"/>
      <c r="N25" s="36">
        <f t="shared" si="1"/>
        <v>830</v>
      </c>
    </row>
    <row r="26" spans="2:14" s="25" customFormat="1" ht="12">
      <c r="B26" s="25" t="s">
        <v>67</v>
      </c>
      <c r="F26" s="25">
        <v>17200565</v>
      </c>
      <c r="H26" s="25">
        <v>986429</v>
      </c>
      <c r="J26" s="25">
        <f t="shared" si="0"/>
        <v>18186994</v>
      </c>
      <c r="L26" s="25">
        <v>894321</v>
      </c>
      <c r="N26" s="25">
        <f t="shared" si="1"/>
        <v>17292673</v>
      </c>
    </row>
    <row r="27" spans="2:14" s="25" customFormat="1" ht="12">
      <c r="B27" s="36" t="s">
        <v>23</v>
      </c>
      <c r="C27" s="36"/>
      <c r="D27" s="36"/>
      <c r="E27" s="36"/>
      <c r="F27" s="36">
        <v>25000</v>
      </c>
      <c r="G27" s="36"/>
      <c r="H27" s="36"/>
      <c r="I27" s="38"/>
      <c r="J27" s="36">
        <f t="shared" si="0"/>
        <v>25000</v>
      </c>
      <c r="K27" s="36"/>
      <c r="L27" s="36">
        <v>13750</v>
      </c>
      <c r="M27" s="36"/>
      <c r="N27" s="36">
        <f t="shared" si="1"/>
        <v>11250</v>
      </c>
    </row>
    <row r="28" spans="2:14" s="25" customFormat="1" ht="12">
      <c r="B28" s="25" t="s">
        <v>25</v>
      </c>
      <c r="F28" s="25">
        <v>1737547</v>
      </c>
      <c r="I28" s="26"/>
      <c r="J28" s="25">
        <f t="shared" si="0"/>
        <v>1737547</v>
      </c>
      <c r="L28" s="25">
        <v>1214954</v>
      </c>
      <c r="N28" s="25">
        <f t="shared" si="1"/>
        <v>522593</v>
      </c>
    </row>
    <row r="29" spans="2:14" s="25" customFormat="1" ht="12">
      <c r="B29" s="36" t="s">
        <v>24</v>
      </c>
      <c r="C29" s="36"/>
      <c r="D29" s="36"/>
      <c r="E29" s="36"/>
      <c r="F29" s="36">
        <v>16177141</v>
      </c>
      <c r="G29" s="36"/>
      <c r="H29" s="36">
        <v>275691</v>
      </c>
      <c r="I29" s="36"/>
      <c r="J29" s="36">
        <f t="shared" si="0"/>
        <v>16452832</v>
      </c>
      <c r="K29" s="36"/>
      <c r="L29" s="36">
        <v>3075368</v>
      </c>
      <c r="M29" s="36"/>
      <c r="N29" s="36">
        <f t="shared" si="1"/>
        <v>13377464</v>
      </c>
    </row>
    <row r="30" spans="2:14" s="25" customFormat="1" ht="12">
      <c r="B30" s="25" t="s">
        <v>26</v>
      </c>
      <c r="F30" s="25">
        <v>1807737</v>
      </c>
      <c r="I30" s="26"/>
      <c r="J30" s="25">
        <f t="shared" si="0"/>
        <v>1807737</v>
      </c>
      <c r="L30" s="25">
        <v>1522433</v>
      </c>
      <c r="N30" s="25">
        <f t="shared" si="1"/>
        <v>285304</v>
      </c>
    </row>
    <row r="31" spans="2:14" s="25" customFormat="1" ht="12">
      <c r="B31" s="36" t="s">
        <v>27</v>
      </c>
      <c r="C31" s="36"/>
      <c r="D31" s="36"/>
      <c r="E31" s="36"/>
      <c r="F31" s="36">
        <v>4957119</v>
      </c>
      <c r="G31" s="36"/>
      <c r="H31" s="36"/>
      <c r="I31" s="36"/>
      <c r="J31" s="36">
        <f t="shared" si="0"/>
        <v>4957119</v>
      </c>
      <c r="K31" s="36"/>
      <c r="L31" s="36">
        <v>4957119</v>
      </c>
      <c r="M31" s="36"/>
      <c r="N31" s="36">
        <f t="shared" si="1"/>
        <v>0</v>
      </c>
    </row>
    <row r="32" spans="2:14" s="25" customFormat="1" ht="12">
      <c r="B32" s="25" t="s">
        <v>28</v>
      </c>
      <c r="F32" s="25">
        <v>9626079</v>
      </c>
      <c r="J32" s="25">
        <f t="shared" si="0"/>
        <v>9626079</v>
      </c>
      <c r="L32" s="25">
        <v>3152799</v>
      </c>
      <c r="N32" s="25">
        <f t="shared" si="1"/>
        <v>6473280</v>
      </c>
    </row>
    <row r="33" spans="2:14" s="25" customFormat="1" ht="12">
      <c r="B33" s="36" t="s">
        <v>29</v>
      </c>
      <c r="C33" s="36"/>
      <c r="D33" s="36"/>
      <c r="E33" s="36"/>
      <c r="F33" s="36">
        <v>242132</v>
      </c>
      <c r="G33" s="36"/>
      <c r="H33" s="36"/>
      <c r="I33" s="38"/>
      <c r="J33" s="36">
        <f t="shared" si="0"/>
        <v>242132</v>
      </c>
      <c r="K33" s="36"/>
      <c r="L33" s="36">
        <v>146200</v>
      </c>
      <c r="M33" s="36"/>
      <c r="N33" s="36">
        <f t="shared" si="1"/>
        <v>95932</v>
      </c>
    </row>
    <row r="34" spans="2:14" s="25" customFormat="1" ht="12">
      <c r="B34" s="25" t="s">
        <v>30</v>
      </c>
      <c r="F34" s="25">
        <v>1651842</v>
      </c>
      <c r="I34" s="26"/>
      <c r="J34" s="25">
        <f t="shared" si="0"/>
        <v>1651842</v>
      </c>
      <c r="L34" s="25">
        <v>687350</v>
      </c>
      <c r="N34" s="25">
        <f t="shared" si="1"/>
        <v>964492</v>
      </c>
    </row>
    <row r="35" spans="2:14" s="25" customFormat="1" ht="12">
      <c r="B35" s="36" t="s">
        <v>31</v>
      </c>
      <c r="C35" s="36"/>
      <c r="D35" s="36"/>
      <c r="E35" s="36"/>
      <c r="F35" s="36">
        <v>4908536</v>
      </c>
      <c r="G35" s="36"/>
      <c r="H35" s="36"/>
      <c r="I35" s="38"/>
      <c r="J35" s="36">
        <f t="shared" si="0"/>
        <v>4908536</v>
      </c>
      <c r="K35" s="36"/>
      <c r="L35" s="36">
        <v>3628699</v>
      </c>
      <c r="M35" s="36"/>
      <c r="N35" s="36">
        <f t="shared" si="1"/>
        <v>1279837</v>
      </c>
    </row>
    <row r="36" spans="2:14" s="25" customFormat="1" ht="12">
      <c r="B36" s="25" t="s">
        <v>32</v>
      </c>
      <c r="F36" s="25">
        <v>16698625</v>
      </c>
      <c r="I36" s="26"/>
      <c r="J36" s="25">
        <f t="shared" si="0"/>
        <v>16698625</v>
      </c>
      <c r="L36" s="25">
        <v>16698625</v>
      </c>
      <c r="N36" s="25">
        <f t="shared" si="1"/>
        <v>0</v>
      </c>
    </row>
    <row r="37" spans="2:14" s="25" customFormat="1" ht="12">
      <c r="B37" s="36" t="s">
        <v>33</v>
      </c>
      <c r="C37" s="36"/>
      <c r="D37" s="36"/>
      <c r="E37" s="36"/>
      <c r="F37" s="36">
        <v>378702</v>
      </c>
      <c r="G37" s="36"/>
      <c r="H37" s="36"/>
      <c r="I37" s="38"/>
      <c r="J37" s="36">
        <f t="shared" si="0"/>
        <v>378702</v>
      </c>
      <c r="K37" s="36"/>
      <c r="L37" s="36">
        <v>122133</v>
      </c>
      <c r="M37" s="36"/>
      <c r="N37" s="36">
        <f t="shared" si="1"/>
        <v>256569</v>
      </c>
    </row>
    <row r="38" spans="2:14" s="25" customFormat="1" ht="12">
      <c r="B38" s="25" t="s">
        <v>34</v>
      </c>
      <c r="F38" s="25">
        <v>17003732</v>
      </c>
      <c r="I38" s="26"/>
      <c r="J38" s="25">
        <f t="shared" si="0"/>
        <v>17003732</v>
      </c>
      <c r="L38" s="25">
        <v>10090742</v>
      </c>
      <c r="N38" s="25">
        <f t="shared" si="1"/>
        <v>6912990</v>
      </c>
    </row>
    <row r="39" spans="2:14" s="25" customFormat="1" ht="12">
      <c r="B39" s="36" t="s">
        <v>35</v>
      </c>
      <c r="C39" s="36"/>
      <c r="D39" s="36"/>
      <c r="E39" s="36"/>
      <c r="F39" s="36">
        <v>960085</v>
      </c>
      <c r="G39" s="36"/>
      <c r="H39" s="36"/>
      <c r="I39" s="36"/>
      <c r="J39" s="36">
        <f t="shared" si="0"/>
        <v>960085</v>
      </c>
      <c r="K39" s="36"/>
      <c r="L39" s="36">
        <v>813449</v>
      </c>
      <c r="M39" s="36"/>
      <c r="N39" s="36">
        <f t="shared" si="1"/>
        <v>146636</v>
      </c>
    </row>
    <row r="40" spans="2:14" s="25" customFormat="1" ht="12">
      <c r="B40" s="25" t="s">
        <v>36</v>
      </c>
      <c r="F40" s="25">
        <v>2117912</v>
      </c>
      <c r="I40" s="26"/>
      <c r="J40" s="25">
        <f t="shared" si="0"/>
        <v>2117912</v>
      </c>
      <c r="L40" s="25">
        <v>2117912</v>
      </c>
      <c r="N40" s="25">
        <f t="shared" si="1"/>
        <v>0</v>
      </c>
    </row>
    <row r="41" spans="2:14" s="25" customFormat="1" ht="12">
      <c r="B41" s="36" t="s">
        <v>37</v>
      </c>
      <c r="C41" s="36"/>
      <c r="D41" s="36"/>
      <c r="E41" s="36"/>
      <c r="F41" s="36">
        <v>2802612</v>
      </c>
      <c r="G41" s="36"/>
      <c r="H41" s="36"/>
      <c r="I41" s="38"/>
      <c r="J41" s="36">
        <f t="shared" si="0"/>
        <v>2802612</v>
      </c>
      <c r="K41" s="36"/>
      <c r="L41" s="36">
        <v>2652432</v>
      </c>
      <c r="M41" s="36"/>
      <c r="N41" s="36">
        <f t="shared" si="1"/>
        <v>150180</v>
      </c>
    </row>
    <row r="42" spans="2:14" s="25" customFormat="1" ht="12">
      <c r="B42" s="25" t="s">
        <v>65</v>
      </c>
      <c r="F42" s="25">
        <v>172899</v>
      </c>
      <c r="I42" s="26"/>
      <c r="J42" s="25">
        <f>SUM(F42:H42)</f>
        <v>172899</v>
      </c>
      <c r="L42" s="25">
        <v>17288</v>
      </c>
      <c r="N42" s="25">
        <f>+J42-L42</f>
        <v>155611</v>
      </c>
    </row>
    <row r="43" spans="2:14" s="25" customFormat="1" ht="12" customHeight="1">
      <c r="B43" s="36" t="s">
        <v>38</v>
      </c>
      <c r="C43" s="36"/>
      <c r="D43" s="36"/>
      <c r="E43" s="36"/>
      <c r="F43" s="36">
        <v>1798546</v>
      </c>
      <c r="G43" s="36"/>
      <c r="H43" s="36"/>
      <c r="I43" s="38"/>
      <c r="J43" s="36">
        <f t="shared" si="0"/>
        <v>1798546</v>
      </c>
      <c r="K43" s="36"/>
      <c r="L43" s="36">
        <v>1798546</v>
      </c>
      <c r="M43" s="36"/>
      <c r="N43" s="36">
        <f t="shared" si="1"/>
        <v>0</v>
      </c>
    </row>
    <row r="44" spans="2:14" s="25" customFormat="1" ht="12">
      <c r="B44" s="25" t="s">
        <v>39</v>
      </c>
      <c r="F44" s="25">
        <v>80160</v>
      </c>
      <c r="I44" s="26"/>
      <c r="J44" s="25">
        <f t="shared" si="0"/>
        <v>80160</v>
      </c>
      <c r="L44" s="25">
        <v>32064</v>
      </c>
      <c r="N44" s="25">
        <f t="shared" si="1"/>
        <v>48096</v>
      </c>
    </row>
    <row r="45" spans="2:14" s="25" customFormat="1" ht="12" customHeight="1">
      <c r="B45" s="36" t="s">
        <v>40</v>
      </c>
      <c r="C45" s="36"/>
      <c r="D45" s="36"/>
      <c r="E45" s="36"/>
      <c r="F45" s="36">
        <v>1035589</v>
      </c>
      <c r="G45" s="36"/>
      <c r="H45" s="36">
        <v>160790</v>
      </c>
      <c r="I45" s="38"/>
      <c r="J45" s="36">
        <f t="shared" si="0"/>
        <v>1196379</v>
      </c>
      <c r="K45" s="36"/>
      <c r="L45" s="36">
        <v>446017</v>
      </c>
      <c r="M45" s="36"/>
      <c r="N45" s="36">
        <f t="shared" si="1"/>
        <v>750362</v>
      </c>
    </row>
    <row r="46" spans="2:14" s="25" customFormat="1" ht="12">
      <c r="B46" s="25" t="s">
        <v>41</v>
      </c>
      <c r="F46" s="25">
        <v>2247185</v>
      </c>
      <c r="I46" s="26"/>
      <c r="J46" s="25">
        <f t="shared" si="0"/>
        <v>2247185</v>
      </c>
      <c r="L46" s="25">
        <v>2247185</v>
      </c>
      <c r="N46" s="25">
        <f t="shared" si="1"/>
        <v>0</v>
      </c>
    </row>
    <row r="47" spans="2:14" s="25" customFormat="1" ht="12" customHeight="1">
      <c r="B47" s="36" t="s">
        <v>42</v>
      </c>
      <c r="C47" s="36"/>
      <c r="D47" s="36"/>
      <c r="E47" s="36"/>
      <c r="F47" s="36">
        <v>4654606</v>
      </c>
      <c r="G47" s="36"/>
      <c r="H47" s="36"/>
      <c r="I47" s="38"/>
      <c r="J47" s="36">
        <f t="shared" si="0"/>
        <v>4654606</v>
      </c>
      <c r="K47" s="36"/>
      <c r="L47" s="36">
        <v>3303804</v>
      </c>
      <c r="M47" s="36"/>
      <c r="N47" s="36">
        <f t="shared" si="1"/>
        <v>1350802</v>
      </c>
    </row>
    <row r="48" spans="2:14" s="25" customFormat="1" ht="12" customHeight="1">
      <c r="B48" s="25" t="s">
        <v>66</v>
      </c>
      <c r="F48" s="25">
        <v>9149750</v>
      </c>
      <c r="I48" s="26"/>
      <c r="J48" s="25">
        <f>SUM(F48:H48)</f>
        <v>9149750</v>
      </c>
      <c r="L48" s="25">
        <v>905584</v>
      </c>
      <c r="N48" s="25">
        <f>+J48-L48</f>
        <v>8244166</v>
      </c>
    </row>
    <row r="49" spans="2:14" s="25" customFormat="1" ht="12">
      <c r="B49" s="36" t="s">
        <v>43</v>
      </c>
      <c r="C49" s="36"/>
      <c r="D49" s="36"/>
      <c r="E49" s="36"/>
      <c r="F49" s="36">
        <v>2674276</v>
      </c>
      <c r="G49" s="36"/>
      <c r="H49" s="36"/>
      <c r="I49" s="38"/>
      <c r="J49" s="36">
        <f t="shared" si="0"/>
        <v>2674276</v>
      </c>
      <c r="K49" s="36"/>
      <c r="L49" s="36">
        <v>2520158</v>
      </c>
      <c r="M49" s="36"/>
      <c r="N49" s="36">
        <f t="shared" si="1"/>
        <v>154118</v>
      </c>
    </row>
    <row r="50" spans="2:14" s="25" customFormat="1" ht="12" customHeight="1">
      <c r="B50" s="25" t="s">
        <v>44</v>
      </c>
      <c r="F50" s="25">
        <v>246533</v>
      </c>
      <c r="I50" s="26"/>
      <c r="J50" s="25">
        <f t="shared" si="0"/>
        <v>246533</v>
      </c>
      <c r="L50" s="25">
        <v>234425</v>
      </c>
      <c r="N50" s="25">
        <f t="shared" si="1"/>
        <v>12108</v>
      </c>
    </row>
    <row r="51" spans="2:14" s="25" customFormat="1" ht="12">
      <c r="B51" s="36" t="s">
        <v>69</v>
      </c>
      <c r="C51" s="36"/>
      <c r="D51" s="36"/>
      <c r="E51" s="36"/>
      <c r="F51" s="36">
        <v>3540162</v>
      </c>
      <c r="G51" s="36"/>
      <c r="H51" s="36"/>
      <c r="I51" s="36"/>
      <c r="J51" s="36">
        <f t="shared" si="0"/>
        <v>3540162</v>
      </c>
      <c r="K51" s="36"/>
      <c r="L51" s="36">
        <v>1218360</v>
      </c>
      <c r="M51" s="36"/>
      <c r="N51" s="36">
        <f t="shared" si="1"/>
        <v>2321802</v>
      </c>
    </row>
    <row r="52" spans="2:14" s="25" customFormat="1" ht="12" customHeight="1">
      <c r="B52" s="25" t="s">
        <v>45</v>
      </c>
      <c r="F52" s="25">
        <v>2770913</v>
      </c>
      <c r="I52" s="26"/>
      <c r="J52" s="25">
        <f t="shared" si="0"/>
        <v>2770913</v>
      </c>
      <c r="L52" s="25">
        <v>2770913</v>
      </c>
      <c r="N52" s="25">
        <f t="shared" si="1"/>
        <v>0</v>
      </c>
    </row>
    <row r="53" spans="2:14" s="25" customFormat="1" ht="12">
      <c r="B53" s="39" t="s">
        <v>46</v>
      </c>
      <c r="C53" s="36"/>
      <c r="D53" s="36"/>
      <c r="E53" s="36"/>
      <c r="F53" s="38">
        <v>71458</v>
      </c>
      <c r="G53" s="38"/>
      <c r="H53" s="36"/>
      <c r="I53" s="38"/>
      <c r="J53" s="36">
        <f t="shared" si="0"/>
        <v>71458</v>
      </c>
      <c r="K53" s="36"/>
      <c r="L53" s="36">
        <v>71458</v>
      </c>
      <c r="M53" s="36"/>
      <c r="N53" s="36">
        <f t="shared" si="1"/>
        <v>0</v>
      </c>
    </row>
    <row r="54" spans="2:14" s="25" customFormat="1" ht="12" customHeight="1">
      <c r="B54" s="25" t="s">
        <v>47</v>
      </c>
      <c r="F54" s="25">
        <v>145018</v>
      </c>
      <c r="H54" s="25">
        <v>0</v>
      </c>
      <c r="I54" s="26"/>
      <c r="J54" s="25">
        <f t="shared" si="0"/>
        <v>145018</v>
      </c>
      <c r="L54" s="25">
        <v>79758</v>
      </c>
      <c r="N54" s="25">
        <f t="shared" si="1"/>
        <v>65260</v>
      </c>
    </row>
    <row r="55" spans="2:14" s="25" customFormat="1" ht="12">
      <c r="B55" s="36" t="s">
        <v>48</v>
      </c>
      <c r="C55" s="36"/>
      <c r="D55" s="36"/>
      <c r="E55" s="36"/>
      <c r="F55" s="36">
        <v>6691</v>
      </c>
      <c r="G55" s="36"/>
      <c r="H55" s="36">
        <v>0</v>
      </c>
      <c r="I55" s="38"/>
      <c r="J55" s="36">
        <f t="shared" si="0"/>
        <v>6691</v>
      </c>
      <c r="K55" s="36"/>
      <c r="L55" s="36">
        <v>2006</v>
      </c>
      <c r="M55" s="36"/>
      <c r="N55" s="36">
        <f t="shared" si="1"/>
        <v>4685</v>
      </c>
    </row>
    <row r="56" spans="2:14" s="25" customFormat="1" ht="12" customHeight="1">
      <c r="B56" s="27" t="s">
        <v>49</v>
      </c>
      <c r="C56" s="27"/>
      <c r="D56" s="27"/>
      <c r="E56" s="27"/>
      <c r="F56" s="27">
        <v>39685550</v>
      </c>
      <c r="G56" s="27"/>
      <c r="H56" s="25">
        <v>0</v>
      </c>
      <c r="I56" s="27"/>
      <c r="J56" s="27">
        <f t="shared" si="0"/>
        <v>39685550</v>
      </c>
      <c r="L56" s="25">
        <v>30142925</v>
      </c>
      <c r="N56" s="25">
        <f t="shared" si="1"/>
        <v>9542625</v>
      </c>
    </row>
    <row r="57" spans="2:14" s="25" customFormat="1" ht="12">
      <c r="B57" s="40" t="s">
        <v>50</v>
      </c>
      <c r="C57" s="40"/>
      <c r="D57" s="40"/>
      <c r="E57" s="40"/>
      <c r="F57" s="40">
        <v>101847</v>
      </c>
      <c r="G57" s="40"/>
      <c r="H57" s="36">
        <v>0</v>
      </c>
      <c r="I57" s="41"/>
      <c r="J57" s="40">
        <f t="shared" si="0"/>
        <v>101847</v>
      </c>
      <c r="K57" s="36"/>
      <c r="L57" s="36">
        <v>40738</v>
      </c>
      <c r="M57" s="36"/>
      <c r="N57" s="36">
        <f t="shared" si="1"/>
        <v>61109</v>
      </c>
    </row>
    <row r="58" spans="2:14" s="25" customFormat="1" ht="12" customHeight="1">
      <c r="B58" s="27" t="s">
        <v>51</v>
      </c>
      <c r="C58" s="27"/>
      <c r="D58" s="27"/>
      <c r="E58" s="27"/>
      <c r="F58" s="27">
        <v>13643585</v>
      </c>
      <c r="G58" s="27"/>
      <c r="H58" s="25">
        <v>0</v>
      </c>
      <c r="I58" s="31"/>
      <c r="J58" s="27">
        <f t="shared" si="0"/>
        <v>13643585</v>
      </c>
      <c r="L58" s="25">
        <v>2018187</v>
      </c>
      <c r="N58" s="25">
        <f t="shared" si="1"/>
        <v>11625398</v>
      </c>
    </row>
    <row r="59" spans="2:14" s="25" customFormat="1" ht="12" customHeight="1">
      <c r="B59" s="40" t="s">
        <v>52</v>
      </c>
      <c r="C59" s="40"/>
      <c r="D59" s="40"/>
      <c r="E59" s="40"/>
      <c r="F59" s="42">
        <f>SUM(F15:F58)</f>
        <v>250751262</v>
      </c>
      <c r="G59" s="40"/>
      <c r="H59" s="42">
        <f>SUM(H15:H58)</f>
        <v>1617489</v>
      </c>
      <c r="I59" s="43"/>
      <c r="J59" s="42">
        <f>SUM(J15:J58)</f>
        <v>252368751</v>
      </c>
      <c r="K59" s="36"/>
      <c r="L59" s="42">
        <f>SUM(L15:L58)</f>
        <v>119728676</v>
      </c>
      <c r="M59" s="40"/>
      <c r="N59" s="42">
        <f>SUM(N15:N58)</f>
        <v>132640075</v>
      </c>
    </row>
    <row r="60" s="25" customFormat="1" ht="12" customHeight="1">
      <c r="B60" s="25" t="s">
        <v>4</v>
      </c>
    </row>
    <row r="61" spans="2:14" s="25" customFormat="1" ht="12">
      <c r="B61" s="36" t="s">
        <v>53</v>
      </c>
      <c r="C61" s="36"/>
      <c r="D61" s="36"/>
      <c r="E61" s="36"/>
      <c r="F61" s="36">
        <v>3935764</v>
      </c>
      <c r="G61" s="36"/>
      <c r="H61" s="36">
        <v>460975</v>
      </c>
      <c r="I61" s="36"/>
      <c r="J61" s="36">
        <f aca="true" t="shared" si="2" ref="J61:J66">SUM(F61:H61)</f>
        <v>4396739</v>
      </c>
      <c r="K61" s="36"/>
      <c r="L61" s="36">
        <v>4396739</v>
      </c>
      <c r="M61" s="36"/>
      <c r="N61" s="36">
        <f aca="true" t="shared" si="3" ref="N61:N66">+J61-L61</f>
        <v>0</v>
      </c>
    </row>
    <row r="62" spans="2:14" s="25" customFormat="1" ht="12" customHeight="1">
      <c r="B62" s="25" t="s">
        <v>54</v>
      </c>
      <c r="F62" s="25">
        <v>712138</v>
      </c>
      <c r="H62" s="26"/>
      <c r="I62" s="26"/>
      <c r="J62" s="25">
        <f t="shared" si="2"/>
        <v>712138</v>
      </c>
      <c r="L62" s="26">
        <v>694841</v>
      </c>
      <c r="M62" s="26"/>
      <c r="N62" s="25">
        <f t="shared" si="3"/>
        <v>17297</v>
      </c>
    </row>
    <row r="63" spans="2:14" s="25" customFormat="1" ht="12">
      <c r="B63" s="36" t="s">
        <v>55</v>
      </c>
      <c r="C63" s="36"/>
      <c r="D63" s="36"/>
      <c r="E63" s="36"/>
      <c r="F63" s="36">
        <v>541362</v>
      </c>
      <c r="G63" s="36"/>
      <c r="H63" s="38"/>
      <c r="I63" s="38"/>
      <c r="J63" s="36">
        <f t="shared" si="2"/>
        <v>541362</v>
      </c>
      <c r="K63" s="36"/>
      <c r="L63" s="38">
        <v>501176</v>
      </c>
      <c r="M63" s="38"/>
      <c r="N63" s="36">
        <f t="shared" si="3"/>
        <v>40186</v>
      </c>
    </row>
    <row r="64" spans="2:14" s="25" customFormat="1" ht="12" customHeight="1">
      <c r="B64" s="25" t="s">
        <v>56</v>
      </c>
      <c r="F64" s="25">
        <v>2077647</v>
      </c>
      <c r="H64" s="26"/>
      <c r="I64" s="26"/>
      <c r="J64" s="25">
        <f t="shared" si="2"/>
        <v>2077647</v>
      </c>
      <c r="L64" s="26">
        <v>1874024</v>
      </c>
      <c r="M64" s="26"/>
      <c r="N64" s="25">
        <f t="shared" si="3"/>
        <v>203623</v>
      </c>
    </row>
    <row r="65" spans="2:14" s="25" customFormat="1" ht="12" customHeight="1">
      <c r="B65" s="36" t="s">
        <v>70</v>
      </c>
      <c r="C65" s="36"/>
      <c r="D65" s="36"/>
      <c r="E65" s="36"/>
      <c r="F65" s="36">
        <v>0</v>
      </c>
      <c r="G65" s="36"/>
      <c r="H65" s="38">
        <v>103316</v>
      </c>
      <c r="I65" s="38"/>
      <c r="J65" s="36">
        <f t="shared" si="2"/>
        <v>103316</v>
      </c>
      <c r="K65" s="36"/>
      <c r="L65" s="38">
        <v>2583</v>
      </c>
      <c r="M65" s="38"/>
      <c r="N65" s="36">
        <f t="shared" si="3"/>
        <v>100733</v>
      </c>
    </row>
    <row r="66" spans="2:14" s="25" customFormat="1" ht="12" customHeight="1">
      <c r="B66" s="27" t="s">
        <v>57</v>
      </c>
      <c r="C66" s="27"/>
      <c r="D66" s="27"/>
      <c r="E66" s="27"/>
      <c r="F66" s="27">
        <v>3125790</v>
      </c>
      <c r="G66" s="28"/>
      <c r="H66" s="26">
        <v>0</v>
      </c>
      <c r="I66" s="45"/>
      <c r="J66" s="27">
        <f t="shared" si="2"/>
        <v>3125790</v>
      </c>
      <c r="L66" s="25">
        <v>3125790</v>
      </c>
      <c r="M66" s="29"/>
      <c r="N66" s="25">
        <f t="shared" si="3"/>
        <v>0</v>
      </c>
    </row>
    <row r="67" spans="2:14" s="25" customFormat="1" ht="12" customHeight="1">
      <c r="B67" s="40" t="s">
        <v>58</v>
      </c>
      <c r="C67" s="40"/>
      <c r="D67" s="40"/>
      <c r="E67" s="40"/>
      <c r="F67" s="42">
        <f>SUM(F61:F66)</f>
        <v>10392701</v>
      </c>
      <c r="G67" s="43"/>
      <c r="H67" s="42">
        <f>SUM(H61:H66)</f>
        <v>564291</v>
      </c>
      <c r="I67" s="43"/>
      <c r="J67" s="42">
        <f>SUM(J61:J66)</f>
        <v>10956992</v>
      </c>
      <c r="K67" s="36"/>
      <c r="L67" s="48">
        <f>SUM(L61:L66)</f>
        <v>10595153</v>
      </c>
      <c r="M67" s="44"/>
      <c r="N67" s="48">
        <f>SUM(N61:N66)</f>
        <v>361839</v>
      </c>
    </row>
    <row r="68" s="25" customFormat="1" ht="12">
      <c r="B68" s="25" t="s">
        <v>5</v>
      </c>
    </row>
    <row r="69" spans="2:14" s="25" customFormat="1" ht="12" customHeight="1">
      <c r="B69" s="36" t="s">
        <v>59</v>
      </c>
      <c r="C69" s="36"/>
      <c r="D69" s="36"/>
      <c r="E69" s="36"/>
      <c r="F69" s="36">
        <v>44645747</v>
      </c>
      <c r="G69" s="36"/>
      <c r="H69" s="36">
        <v>-46896</v>
      </c>
      <c r="I69" s="36"/>
      <c r="J69" s="36">
        <f>SUM(F69:H69)</f>
        <v>44598851</v>
      </c>
      <c r="K69" s="36"/>
      <c r="L69" s="36">
        <v>28468755</v>
      </c>
      <c r="M69" s="36"/>
      <c r="N69" s="36">
        <f>+J69-L69</f>
        <v>16130096</v>
      </c>
    </row>
    <row r="70" spans="2:14" s="25" customFormat="1" ht="12" customHeight="1">
      <c r="B70" s="25" t="s">
        <v>60</v>
      </c>
      <c r="F70" s="25">
        <v>447063</v>
      </c>
      <c r="H70" s="25">
        <v>7620</v>
      </c>
      <c r="J70" s="25">
        <f>SUM(F70:H70)</f>
        <v>454683</v>
      </c>
      <c r="L70" s="25">
        <v>391334</v>
      </c>
      <c r="N70" s="25">
        <f>+J70-L70</f>
        <v>63349</v>
      </c>
    </row>
    <row r="71" spans="2:15" s="25" customFormat="1" ht="12" customHeight="1">
      <c r="B71" s="40" t="s">
        <v>61</v>
      </c>
      <c r="C71" s="40"/>
      <c r="D71" s="40"/>
      <c r="E71" s="40"/>
      <c r="F71" s="40">
        <v>35822794</v>
      </c>
      <c r="G71" s="43"/>
      <c r="H71" s="40">
        <v>-424301</v>
      </c>
      <c r="I71" s="43"/>
      <c r="J71" s="40">
        <f>SUM(F71:H71)</f>
        <v>35398493</v>
      </c>
      <c r="K71" s="40"/>
      <c r="L71" s="40">
        <v>34309468</v>
      </c>
      <c r="M71" s="43"/>
      <c r="N71" s="36">
        <f>+J71-L71</f>
        <v>1089025</v>
      </c>
      <c r="O71" s="27"/>
    </row>
    <row r="72" spans="2:15" s="25" customFormat="1" ht="14.25">
      <c r="B72" s="27" t="s">
        <v>62</v>
      </c>
      <c r="C72" s="27"/>
      <c r="D72" s="27"/>
      <c r="E72" s="27"/>
      <c r="F72" s="46">
        <f>SUM(F69:F71)</f>
        <v>80915604</v>
      </c>
      <c r="G72" s="28"/>
      <c r="H72" s="47">
        <f>SUM(H69:H71)</f>
        <v>-463577</v>
      </c>
      <c r="I72" s="28"/>
      <c r="J72" s="47">
        <f>SUM(J69:J71)</f>
        <v>80452027</v>
      </c>
      <c r="K72" s="27"/>
      <c r="L72" s="47">
        <f>SUM(L69:L71)</f>
        <v>63169557</v>
      </c>
      <c r="M72" s="28"/>
      <c r="N72" s="47">
        <f>SUM(N69:N71)</f>
        <v>17282470</v>
      </c>
      <c r="O72" s="27"/>
    </row>
    <row r="73" spans="2:14" s="25" customFormat="1" ht="12.75" customHeight="1" thickBot="1">
      <c r="B73" s="40" t="s">
        <v>63</v>
      </c>
      <c r="C73" s="40"/>
      <c r="D73" s="40"/>
      <c r="E73" s="40"/>
      <c r="F73" s="49">
        <f>F59+F67+F72</f>
        <v>342059567</v>
      </c>
      <c r="G73" s="50"/>
      <c r="H73" s="49">
        <f>H59+H67+H72</f>
        <v>1718203</v>
      </c>
      <c r="I73" s="50"/>
      <c r="J73" s="49">
        <f>J59+J67+J72</f>
        <v>343777770</v>
      </c>
      <c r="K73" s="36"/>
      <c r="L73" s="49">
        <f>L59+L67+L72</f>
        <v>193493386</v>
      </c>
      <c r="M73" s="50"/>
      <c r="N73" s="49">
        <f>N59+N67+N72</f>
        <v>150284384</v>
      </c>
    </row>
    <row r="74" spans="2:10" s="25" customFormat="1" ht="15" thickTop="1">
      <c r="B74" s="27"/>
      <c r="C74" s="27"/>
      <c r="D74" s="27"/>
      <c r="E74" s="27"/>
      <c r="F74" s="32"/>
      <c r="G74" s="32"/>
      <c r="H74" s="32"/>
      <c r="I74" s="32"/>
      <c r="J74" s="32"/>
    </row>
    <row r="75" spans="2:10" s="25" customFormat="1" ht="14.25">
      <c r="B75" s="33"/>
      <c r="C75" s="27"/>
      <c r="D75" s="27"/>
      <c r="E75" s="27"/>
      <c r="F75" s="32"/>
      <c r="G75" s="32"/>
      <c r="H75" s="32"/>
      <c r="I75" s="32"/>
      <c r="J75" s="32"/>
    </row>
    <row r="76" spans="2:7" s="25" customFormat="1" ht="12">
      <c r="B76" s="30"/>
      <c r="F76" s="33"/>
      <c r="G76" s="33"/>
    </row>
    <row r="77" spans="2:10" s="25" customFormat="1" ht="14.25">
      <c r="B77" s="30"/>
      <c r="D77" s="27"/>
      <c r="E77" s="27"/>
      <c r="F77" s="32"/>
      <c r="G77" s="32"/>
      <c r="H77" s="32"/>
      <c r="I77" s="32"/>
      <c r="J77" s="32"/>
    </row>
    <row r="78" s="25" customFormat="1" ht="12"/>
    <row r="79" spans="2:11" s="25" customFormat="1" ht="12"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="25" customFormat="1" ht="12"/>
    <row r="81" spans="2:11" s="25" customFormat="1" ht="12"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="25" customFormat="1" ht="12"/>
    <row r="83" spans="6:7" s="25" customFormat="1" ht="12">
      <c r="F83" s="35"/>
      <c r="G83" s="35"/>
    </row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  <row r="209" s="25" customFormat="1" ht="12"/>
    <row r="210" s="25" customFormat="1" ht="12"/>
    <row r="211" s="25" customFormat="1" ht="12"/>
    <row r="212" s="25" customFormat="1" ht="12"/>
    <row r="213" s="25" customFormat="1" ht="12"/>
    <row r="214" s="25" customFormat="1" ht="12"/>
    <row r="215" s="25" customFormat="1" ht="12"/>
    <row r="216" s="25" customFormat="1" ht="12"/>
    <row r="217" s="25" customFormat="1" ht="12"/>
    <row r="218" s="25" customFormat="1" ht="12"/>
    <row r="219" s="25" customFormat="1" ht="12"/>
    <row r="220" s="25" customFormat="1" ht="12"/>
    <row r="221" s="25" customFormat="1" ht="12"/>
    <row r="222" s="25" customFormat="1" ht="12"/>
    <row r="223" s="25" customFormat="1" ht="12"/>
    <row r="224" s="25" customFormat="1" ht="12"/>
    <row r="225" s="25" customFormat="1" ht="12"/>
    <row r="226" s="25" customFormat="1" ht="12"/>
    <row r="227" s="25" customFormat="1" ht="12"/>
    <row r="228" s="25" customFormat="1" ht="12"/>
    <row r="229" s="25" customFormat="1" ht="12"/>
    <row r="230" s="25" customFormat="1" ht="12"/>
    <row r="231" s="25" customFormat="1" ht="12"/>
    <row r="232" s="25" customFormat="1" ht="12"/>
    <row r="233" s="25" customFormat="1" ht="12"/>
    <row r="234" s="25" customFormat="1" ht="12"/>
    <row r="235" s="25" customFormat="1" ht="12"/>
    <row r="236" s="25" customFormat="1" ht="12"/>
    <row r="237" s="25" customFormat="1" ht="12"/>
    <row r="238" s="25" customFormat="1" ht="12"/>
    <row r="239" s="25" customFormat="1" ht="12"/>
    <row r="240" s="25" customFormat="1" ht="12"/>
    <row r="241" s="25" customFormat="1" ht="12"/>
    <row r="242" s="25" customFormat="1" ht="12"/>
    <row r="243" s="25" customFormat="1" ht="12"/>
    <row r="244" s="25" customFormat="1" ht="12"/>
    <row r="245" s="25" customFormat="1" ht="12"/>
    <row r="246" s="25" customFormat="1" ht="12"/>
    <row r="247" s="25" customFormat="1" ht="12"/>
    <row r="248" s="25" customFormat="1" ht="12"/>
    <row r="249" s="25" customFormat="1" ht="12"/>
    <row r="250" s="25" customFormat="1" ht="12"/>
    <row r="251" s="25" customFormat="1" ht="12"/>
    <row r="252" s="25" customFormat="1" ht="12"/>
    <row r="253" s="25" customFormat="1" ht="12"/>
    <row r="254" s="25" customFormat="1" ht="12"/>
    <row r="255" s="25" customFormat="1" ht="12"/>
    <row r="256" s="25" customFormat="1" ht="12"/>
    <row r="257" s="25" customFormat="1" ht="12"/>
    <row r="258" s="25" customFormat="1" ht="12"/>
    <row r="259" s="25" customFormat="1" ht="12"/>
    <row r="260" s="25" customFormat="1" ht="12"/>
    <row r="261" s="25" customFormat="1" ht="12"/>
    <row r="262" s="25" customFormat="1" ht="12"/>
    <row r="263" s="25" customFormat="1" ht="12"/>
    <row r="264" s="25" customFormat="1" ht="12"/>
    <row r="265" s="25" customFormat="1" ht="12"/>
    <row r="266" s="25" customFormat="1" ht="12"/>
    <row r="267" s="25" customFormat="1" ht="12"/>
    <row r="268" s="25" customFormat="1" ht="12"/>
    <row r="269" s="25" customFormat="1" ht="12"/>
    <row r="270" s="25" customFormat="1" ht="12"/>
    <row r="271" s="25" customFormat="1" ht="12"/>
    <row r="272" s="25" customFormat="1" ht="12"/>
    <row r="273" s="25" customFormat="1" ht="12"/>
    <row r="274" s="25" customFormat="1" ht="12"/>
    <row r="275" s="25" customFormat="1" ht="12"/>
    <row r="276" s="25" customFormat="1" ht="12"/>
    <row r="277" s="25" customFormat="1" ht="12"/>
    <row r="278" s="25" customFormat="1" ht="12"/>
    <row r="279" s="25" customFormat="1" ht="12"/>
    <row r="280" s="25" customFormat="1" ht="12"/>
    <row r="281" s="25" customFormat="1" ht="12"/>
    <row r="282" s="25" customFormat="1" ht="12"/>
    <row r="283" s="25" customFormat="1" ht="12"/>
    <row r="284" s="25" customFormat="1" ht="12"/>
    <row r="285" s="25" customFormat="1" ht="12"/>
    <row r="286" s="25" customFormat="1" ht="12"/>
    <row r="287" s="25" customFormat="1" ht="12"/>
    <row r="288" s="25" customFormat="1" ht="12"/>
    <row r="289" s="25" customFormat="1" ht="12"/>
    <row r="290" s="25" customFormat="1" ht="12"/>
    <row r="291" s="25" customFormat="1" ht="12"/>
    <row r="292" s="25" customFormat="1" ht="12"/>
    <row r="293" s="25" customFormat="1" ht="12"/>
    <row r="294" s="25" customFormat="1" ht="12"/>
    <row r="295" s="25" customFormat="1" ht="12"/>
    <row r="296" s="25" customFormat="1" ht="12"/>
    <row r="297" s="25" customFormat="1" ht="12"/>
    <row r="298" s="25" customFormat="1" ht="12"/>
    <row r="299" s="25" customFormat="1" ht="12"/>
    <row r="300" s="25" customFormat="1" ht="12"/>
    <row r="301" s="25" customFormat="1" ht="12"/>
    <row r="302" s="25" customFormat="1" ht="12"/>
    <row r="303" s="25" customFormat="1" ht="12"/>
    <row r="304" s="25" customFormat="1" ht="12"/>
    <row r="305" s="25" customFormat="1" ht="12"/>
    <row r="306" s="25" customFormat="1" ht="12"/>
    <row r="307" s="25" customFormat="1" ht="12"/>
    <row r="308" s="25" customFormat="1" ht="12"/>
    <row r="309" s="25" customFormat="1" ht="12"/>
    <row r="310" s="25" customFormat="1" ht="12"/>
    <row r="311" s="25" customFormat="1" ht="12"/>
    <row r="312" s="25" customFormat="1" ht="12"/>
    <row r="313" s="25" customFormat="1" ht="12"/>
    <row r="314" s="25" customFormat="1" ht="12"/>
    <row r="315" s="25" customFormat="1" ht="12"/>
    <row r="316" s="25" customFormat="1" ht="12"/>
    <row r="317" s="25" customFormat="1" ht="12"/>
    <row r="318" s="25" customFormat="1" ht="12"/>
    <row r="319" s="25" customFormat="1" ht="12"/>
    <row r="320" s="25" customFormat="1" ht="12"/>
    <row r="321" s="25" customFormat="1" ht="12"/>
    <row r="322" s="25" customFormat="1" ht="12"/>
    <row r="323" s="25" customFormat="1" ht="12"/>
    <row r="324" s="25" customFormat="1" ht="12"/>
    <row r="325" s="25" customFormat="1" ht="12"/>
    <row r="326" s="25" customFormat="1" ht="12"/>
    <row r="327" s="25" customFormat="1" ht="12"/>
    <row r="328" s="25" customFormat="1" ht="12"/>
    <row r="329" s="25" customFormat="1" ht="12"/>
    <row r="330" s="25" customFormat="1" ht="12"/>
    <row r="331" s="25" customFormat="1" ht="12"/>
    <row r="332" s="25" customFormat="1" ht="12"/>
    <row r="333" s="25" customFormat="1" ht="12"/>
    <row r="334" s="25" customFormat="1" ht="12"/>
    <row r="335" s="25" customFormat="1" ht="12"/>
    <row r="336" s="25" customFormat="1" ht="12"/>
    <row r="337" s="25" customFormat="1" ht="12"/>
    <row r="338" s="25" customFormat="1" ht="12"/>
    <row r="339" s="25" customFormat="1" ht="12"/>
    <row r="340" s="25" customFormat="1" ht="12"/>
    <row r="341" s="25" customFormat="1" ht="12"/>
    <row r="342" s="25" customFormat="1" ht="12"/>
    <row r="343" s="25" customFormat="1" ht="12"/>
    <row r="344" s="25" customFormat="1" ht="12"/>
    <row r="345" s="25" customFormat="1" ht="12"/>
    <row r="346" s="25" customFormat="1" ht="12"/>
    <row r="347" s="25" customFormat="1" ht="12"/>
    <row r="348" s="25" customFormat="1" ht="12"/>
    <row r="349" s="25" customFormat="1" ht="12"/>
    <row r="350" s="25" customFormat="1" ht="12"/>
    <row r="351" s="25" customFormat="1" ht="12"/>
    <row r="352" s="25" customFormat="1" ht="12"/>
    <row r="353" s="25" customFormat="1" ht="12"/>
    <row r="354" s="25" customFormat="1" ht="12"/>
    <row r="355" s="25" customFormat="1" ht="12"/>
    <row r="356" s="25" customFormat="1" ht="12"/>
    <row r="357" s="25" customFormat="1" ht="12"/>
    <row r="358" s="25" customFormat="1" ht="12"/>
    <row r="359" s="25" customFormat="1" ht="12"/>
    <row r="360" s="25" customFormat="1" ht="12"/>
    <row r="361" s="25" customFormat="1" ht="12"/>
    <row r="362" s="25" customFormat="1" ht="12"/>
    <row r="363" s="25" customFormat="1" ht="12"/>
    <row r="364" s="25" customFormat="1" ht="12"/>
    <row r="365" s="25" customFormat="1" ht="12"/>
    <row r="366" s="25" customFormat="1" ht="12"/>
    <row r="367" s="25" customFormat="1" ht="12"/>
    <row r="368" s="25" customFormat="1" ht="12"/>
    <row r="369" s="25" customFormat="1" ht="12"/>
    <row r="370" s="25" customFormat="1" ht="12"/>
    <row r="371" s="25" customFormat="1" ht="12"/>
    <row r="372" s="25" customFormat="1" ht="12"/>
    <row r="373" s="25" customFormat="1" ht="12"/>
    <row r="374" s="25" customFormat="1" ht="12"/>
    <row r="375" s="25" customFormat="1" ht="12"/>
    <row r="376" s="25" customFormat="1" ht="12"/>
    <row r="377" s="25" customFormat="1" ht="12"/>
    <row r="378" s="25" customFormat="1" ht="12"/>
    <row r="379" s="25" customFormat="1" ht="12"/>
    <row r="380" s="25" customFormat="1" ht="12"/>
    <row r="381" s="25" customFormat="1" ht="12"/>
    <row r="382" s="25" customFormat="1" ht="12"/>
    <row r="383" s="25" customFormat="1" ht="12"/>
    <row r="384" s="25" customFormat="1" ht="12"/>
    <row r="385" s="25" customFormat="1" ht="12"/>
    <row r="386" s="25" customFormat="1" ht="12"/>
    <row r="387" s="25" customFormat="1" ht="12"/>
    <row r="388" s="25" customFormat="1" ht="12"/>
    <row r="389" s="25" customFormat="1" ht="12"/>
    <row r="390" s="25" customFormat="1" ht="12"/>
    <row r="391" s="25" customFormat="1" ht="12"/>
    <row r="392" s="25" customFormat="1" ht="12"/>
    <row r="393" s="25" customFormat="1" ht="12"/>
    <row r="394" s="25" customFormat="1" ht="12"/>
    <row r="395" s="25" customFormat="1" ht="12"/>
    <row r="396" s="25" customFormat="1" ht="12"/>
    <row r="397" s="25" customFormat="1" ht="12"/>
    <row r="398" s="25" customFormat="1" ht="12"/>
    <row r="399" s="25" customFormat="1" ht="12"/>
    <row r="400" s="25" customFormat="1" ht="12"/>
    <row r="401" s="25" customFormat="1" ht="12"/>
    <row r="402" s="25" customFormat="1" ht="12"/>
    <row r="403" s="25" customFormat="1" ht="12"/>
    <row r="404" s="25" customFormat="1" ht="12"/>
    <row r="405" s="25" customFormat="1" ht="12"/>
    <row r="406" s="25" customFormat="1" ht="12"/>
    <row r="407" s="25" customFormat="1" ht="12"/>
    <row r="408" s="25" customFormat="1" ht="12"/>
    <row r="409" s="25" customFormat="1" ht="12"/>
    <row r="410" s="25" customFormat="1" ht="12"/>
  </sheetData>
  <sheetProtection/>
  <mergeCells count="3">
    <mergeCell ref="B3:N3"/>
    <mergeCell ref="B5:N5"/>
    <mergeCell ref="B6:N6"/>
  </mergeCells>
  <printOptions horizontalCentered="1"/>
  <pageMargins left="0.25" right="0.5" top="0.5" bottom="0.5" header="0" footer="0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8.796875" defaultRowHeight="14.2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eparfait</cp:lastModifiedBy>
  <cp:lastPrinted>2007-12-07T14:59:29Z</cp:lastPrinted>
  <dcterms:created xsi:type="dcterms:W3CDTF">1999-01-11T21:19:12Z</dcterms:created>
  <dcterms:modified xsi:type="dcterms:W3CDTF">2007-12-07T15:00:02Z</dcterms:modified>
  <cp:category/>
  <cp:version/>
  <cp:contentType/>
  <cp:contentStatus/>
</cp:coreProperties>
</file>